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mowienia_Publiczne\POSTĘPOWANIA\2025\MEBLE OIP OLSZTYN 2025\"/>
    </mc:Choice>
  </mc:AlternateContent>
  <xr:revisionPtr revIDLastSave="0" documentId="13_ncr:1_{DA98C6A4-0BC4-4311-91F8-E0D2B33655E6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Arkusz1!$A$1:$I$125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6" i="1" l="1"/>
  <c r="I66" i="1" s="1"/>
  <c r="G66" i="1"/>
  <c r="H65" i="1"/>
  <c r="I65" i="1" s="1"/>
  <c r="G65" i="1"/>
  <c r="H64" i="1"/>
  <c r="I64" i="1" s="1"/>
  <c r="G64" i="1"/>
  <c r="H63" i="1"/>
  <c r="I63" i="1" s="1"/>
  <c r="G63" i="1"/>
  <c r="H62" i="1"/>
  <c r="I62" i="1" s="1"/>
  <c r="G62" i="1"/>
  <c r="H61" i="1"/>
  <c r="I61" i="1" s="1"/>
  <c r="G61" i="1"/>
  <c r="H60" i="1"/>
  <c r="I60" i="1" s="1"/>
  <c r="G60" i="1"/>
  <c r="H59" i="1"/>
  <c r="I59" i="1" s="1"/>
  <c r="G59" i="1"/>
  <c r="H58" i="1"/>
  <c r="I58" i="1" s="1"/>
  <c r="G58" i="1"/>
  <c r="H57" i="1"/>
  <c r="I57" i="1" s="1"/>
  <c r="G57" i="1"/>
  <c r="H56" i="1"/>
  <c r="G56" i="1"/>
  <c r="H55" i="1"/>
  <c r="I55" i="1" s="1"/>
  <c r="G55" i="1"/>
  <c r="H67" i="1" l="1"/>
  <c r="I56" i="1"/>
  <c r="I67" i="1" s="1"/>
  <c r="H112" i="1"/>
  <c r="G112" i="1"/>
  <c r="H108" i="1"/>
  <c r="I108" i="1" s="1"/>
  <c r="G108" i="1"/>
  <c r="H107" i="1"/>
  <c r="G107" i="1"/>
  <c r="H116" i="1"/>
  <c r="H117" i="1" s="1"/>
  <c r="G116" i="1"/>
  <c r="H103" i="1"/>
  <c r="I103" i="1" s="1"/>
  <c r="G103" i="1"/>
  <c r="H102" i="1"/>
  <c r="I102" i="1" s="1"/>
  <c r="G102" i="1"/>
  <c r="H98" i="1"/>
  <c r="I98" i="1" s="1"/>
  <c r="G98" i="1"/>
  <c r="H97" i="1"/>
  <c r="I97" i="1" s="1"/>
  <c r="G97" i="1"/>
  <c r="H96" i="1"/>
  <c r="I96" i="1" s="1"/>
  <c r="G96" i="1"/>
  <c r="H95" i="1"/>
  <c r="G95" i="1"/>
  <c r="H91" i="1"/>
  <c r="I91" i="1" s="1"/>
  <c r="G91" i="1"/>
  <c r="H90" i="1"/>
  <c r="I90" i="1" s="1"/>
  <c r="G90" i="1"/>
  <c r="H89" i="1"/>
  <c r="I89" i="1" s="1"/>
  <c r="G89" i="1"/>
  <c r="H88" i="1"/>
  <c r="I88" i="1" s="1"/>
  <c r="G88" i="1"/>
  <c r="H87" i="1"/>
  <c r="I87" i="1" s="1"/>
  <c r="G87" i="1"/>
  <c r="H86" i="1"/>
  <c r="I86" i="1" s="1"/>
  <c r="G86" i="1"/>
  <c r="H85" i="1"/>
  <c r="I85" i="1" s="1"/>
  <c r="G85" i="1"/>
  <c r="H84" i="1"/>
  <c r="I84" i="1" s="1"/>
  <c r="G84" i="1"/>
  <c r="H83" i="1"/>
  <c r="I83" i="1" s="1"/>
  <c r="G83" i="1"/>
  <c r="H82" i="1"/>
  <c r="I82" i="1" s="1"/>
  <c r="G82" i="1"/>
  <c r="H81" i="1"/>
  <c r="G81" i="1"/>
  <c r="H77" i="1"/>
  <c r="I77" i="1" s="1"/>
  <c r="G77" i="1"/>
  <c r="H76" i="1"/>
  <c r="I76" i="1" s="1"/>
  <c r="G76" i="1"/>
  <c r="H75" i="1"/>
  <c r="I75" i="1" s="1"/>
  <c r="G75" i="1"/>
  <c r="H74" i="1"/>
  <c r="I74" i="1" s="1"/>
  <c r="G74" i="1"/>
  <c r="H73" i="1"/>
  <c r="I73" i="1" s="1"/>
  <c r="G73" i="1"/>
  <c r="H72" i="1"/>
  <c r="I72" i="1" s="1"/>
  <c r="G72" i="1"/>
  <c r="H71" i="1"/>
  <c r="I71" i="1" s="1"/>
  <c r="G71" i="1"/>
  <c r="H70" i="1"/>
  <c r="G70" i="1"/>
  <c r="H51" i="1"/>
  <c r="I51" i="1" s="1"/>
  <c r="G51" i="1"/>
  <c r="H50" i="1"/>
  <c r="I50" i="1" s="1"/>
  <c r="G50" i="1"/>
  <c r="H49" i="1"/>
  <c r="I49" i="1" s="1"/>
  <c r="G49" i="1"/>
  <c r="H48" i="1"/>
  <c r="I48" i="1" s="1"/>
  <c r="G48" i="1"/>
  <c r="H47" i="1"/>
  <c r="I47" i="1" s="1"/>
  <c r="G47" i="1"/>
  <c r="H46" i="1"/>
  <c r="I46" i="1" s="1"/>
  <c r="G46" i="1"/>
  <c r="H45" i="1"/>
  <c r="I45" i="1" s="1"/>
  <c r="G45" i="1"/>
  <c r="H44" i="1"/>
  <c r="I44" i="1" s="1"/>
  <c r="G44" i="1"/>
  <c r="H43" i="1"/>
  <c r="I43" i="1" s="1"/>
  <c r="G43" i="1"/>
  <c r="H42" i="1"/>
  <c r="I42" i="1" s="1"/>
  <c r="G42" i="1"/>
  <c r="H41" i="1"/>
  <c r="I41" i="1" s="1"/>
  <c r="G41" i="1"/>
  <c r="H37" i="1"/>
  <c r="I37" i="1" s="1"/>
  <c r="G37" i="1"/>
  <c r="H36" i="1"/>
  <c r="I36" i="1" s="1"/>
  <c r="G36" i="1"/>
  <c r="H35" i="1"/>
  <c r="I35" i="1" s="1"/>
  <c r="G35" i="1"/>
  <c r="H34" i="1"/>
  <c r="I34" i="1" s="1"/>
  <c r="G34" i="1"/>
  <c r="H33" i="1"/>
  <c r="I33" i="1" s="1"/>
  <c r="G33" i="1"/>
  <c r="H32" i="1"/>
  <c r="I32" i="1" s="1"/>
  <c r="G32" i="1"/>
  <c r="H31" i="1"/>
  <c r="I31" i="1" s="1"/>
  <c r="G31" i="1"/>
  <c r="H30" i="1"/>
  <c r="I30" i="1" s="1"/>
  <c r="G30" i="1"/>
  <c r="H29" i="1"/>
  <c r="G29" i="1"/>
  <c r="H25" i="1"/>
  <c r="I25" i="1" s="1"/>
  <c r="G25" i="1"/>
  <c r="H24" i="1"/>
  <c r="I24" i="1" s="1"/>
  <c r="G24" i="1"/>
  <c r="H23" i="1"/>
  <c r="I23" i="1" s="1"/>
  <c r="G23" i="1"/>
  <c r="H22" i="1"/>
  <c r="I22" i="1" s="1"/>
  <c r="G22" i="1"/>
  <c r="H21" i="1"/>
  <c r="I21" i="1" s="1"/>
  <c r="G21" i="1"/>
  <c r="H20" i="1"/>
  <c r="I20" i="1" s="1"/>
  <c r="G20" i="1"/>
  <c r="H19" i="1"/>
  <c r="I19" i="1" s="1"/>
  <c r="G19" i="1"/>
  <c r="H18" i="1"/>
  <c r="I18" i="1" s="1"/>
  <c r="G18" i="1"/>
  <c r="H17" i="1"/>
  <c r="G17" i="1"/>
  <c r="H113" i="1" l="1"/>
  <c r="H78" i="1"/>
  <c r="I112" i="1"/>
  <c r="I113" i="1" s="1"/>
  <c r="H109" i="1"/>
  <c r="I70" i="1"/>
  <c r="I78" i="1" s="1"/>
  <c r="H26" i="1"/>
  <c r="H38" i="1"/>
  <c r="H92" i="1"/>
  <c r="H99" i="1"/>
  <c r="I107" i="1"/>
  <c r="I109" i="1" s="1"/>
  <c r="H104" i="1"/>
  <c r="I52" i="1"/>
  <c r="I95" i="1"/>
  <c r="I99" i="1" s="1"/>
  <c r="I81" i="1"/>
  <c r="I92" i="1" s="1"/>
  <c r="I29" i="1"/>
  <c r="I38" i="1" s="1"/>
  <c r="H52" i="1"/>
  <c r="I104" i="1"/>
  <c r="I17" i="1"/>
  <c r="I26" i="1" s="1"/>
  <c r="I116" i="1"/>
  <c r="I117" i="1" s="1"/>
  <c r="H119" i="1" l="1"/>
  <c r="I119" i="1"/>
</calcChain>
</file>

<file path=xl/sharedStrings.xml><?xml version="1.0" encoding="utf-8"?>
<sst xmlns="http://schemas.openxmlformats.org/spreadsheetml/2006/main" count="322" uniqueCount="133">
  <si>
    <t>Załącznik nr 2 do umowy z dnia …....................</t>
  </si>
  <si>
    <t xml:space="preserve">             FORMULARZ CENOWY</t>
  </si>
  <si>
    <t>Proszę wypełnić formularz poprawnymi danymi. Formularz do uzupełnienia elektronicznego.</t>
  </si>
  <si>
    <t>Lp.</t>
  </si>
  <si>
    <t>Asortyment</t>
  </si>
  <si>
    <t>Wymiary (mm)</t>
  </si>
  <si>
    <t>Kolor</t>
  </si>
  <si>
    <t>Ilość w szt.</t>
  </si>
  <si>
    <t xml:space="preserve">Cena netto za 1 szt. </t>
  </si>
  <si>
    <t>Cena brutto za 1 szt.</t>
  </si>
  <si>
    <t>Łączna wartość netto</t>
  </si>
  <si>
    <t>Łączna wartość brutto</t>
  </si>
  <si>
    <t>Okręgowy Inspektorat Pracy w Olsztynie, ul. Kopernika 29, 10-512 Olsztyn</t>
  </si>
  <si>
    <t xml:space="preserve"> Pokój nr 313, III piętro</t>
  </si>
  <si>
    <t>1.</t>
  </si>
  <si>
    <t>Biurko lewe</t>
  </si>
  <si>
    <t>1500 x 900 x 760h</t>
  </si>
  <si>
    <t>orzech rockford jasny/ st.grafit</t>
  </si>
  <si>
    <t>2.</t>
  </si>
  <si>
    <t>Kontener</t>
  </si>
  <si>
    <t>804 x 504 x 760h</t>
  </si>
  <si>
    <t xml:space="preserve">orzech rockford jasny   </t>
  </si>
  <si>
    <t>3.</t>
  </si>
  <si>
    <t>Regał</t>
  </si>
  <si>
    <t>800 x 364 x 1842</t>
  </si>
  <si>
    <t>4.</t>
  </si>
  <si>
    <t>5.</t>
  </si>
  <si>
    <t>420 x 364 x 1842h</t>
  </si>
  <si>
    <t>6.</t>
  </si>
  <si>
    <t>Nadstawka</t>
  </si>
  <si>
    <t>800 x 364 x 600h</t>
  </si>
  <si>
    <t>7.</t>
  </si>
  <si>
    <t>420 x 364 x 600h</t>
  </si>
  <si>
    <t>8.</t>
  </si>
  <si>
    <t>800 x 364 x 1137h</t>
  </si>
  <si>
    <t>9.</t>
  </si>
  <si>
    <t>Listwa odbojnik</t>
  </si>
  <si>
    <t>1400 x 200</t>
  </si>
  <si>
    <t>RAZEM:</t>
  </si>
  <si>
    <t xml:space="preserve"> Pokój nr 320, III piętro</t>
  </si>
  <si>
    <t xml:space="preserve">Biurko </t>
  </si>
  <si>
    <t>1404 x 700 x 760h</t>
  </si>
  <si>
    <t>Dąb sonoma/st.grafit</t>
  </si>
  <si>
    <t>430 x 504 x 620h</t>
  </si>
  <si>
    <t>Dąb sonoma</t>
  </si>
  <si>
    <t>Dostawka</t>
  </si>
  <si>
    <t>1400 x 400</t>
  </si>
  <si>
    <t>800 x 364 x 760h</t>
  </si>
  <si>
    <t>800 x 364 x 1842h</t>
  </si>
  <si>
    <t>Nadstwka</t>
  </si>
  <si>
    <t>800 x 364 x 730h</t>
  </si>
  <si>
    <t xml:space="preserve">Szafa </t>
  </si>
  <si>
    <t>780 x 780 x 1842h</t>
  </si>
  <si>
    <t>780 x 780 x 730h</t>
  </si>
  <si>
    <t>10.</t>
  </si>
  <si>
    <t xml:space="preserve">1400 x 200 </t>
  </si>
  <si>
    <t>11.</t>
  </si>
  <si>
    <t xml:space="preserve">Blat </t>
  </si>
  <si>
    <t>1400 x 364</t>
  </si>
  <si>
    <t>12.</t>
  </si>
  <si>
    <t>Noga</t>
  </si>
  <si>
    <t>St. Grafit</t>
  </si>
  <si>
    <t xml:space="preserve"> Pokój nr 316, III piętro</t>
  </si>
  <si>
    <t>Biurko - lewe</t>
  </si>
  <si>
    <t>1800 x 1000 x 760h</t>
  </si>
  <si>
    <t>430 x 504 x 760h</t>
  </si>
  <si>
    <t>800 x 364 x 1137</t>
  </si>
  <si>
    <t xml:space="preserve"> Pokój nr 318, III piętro</t>
  </si>
  <si>
    <t>Biurko  - prawe</t>
  </si>
  <si>
    <t>1600 x 1050 x 760h</t>
  </si>
  <si>
    <t>orzech rockford ciemny</t>
  </si>
  <si>
    <t>800 x 420 x 1960h</t>
  </si>
  <si>
    <t>Regał - drzwi szklane</t>
  </si>
  <si>
    <t>szklo hartowane, antisol grafit</t>
  </si>
  <si>
    <t>400 x 420 x 1960h</t>
  </si>
  <si>
    <t>Stół</t>
  </si>
  <si>
    <t>1600 x 800 x 760h</t>
  </si>
  <si>
    <t>900 x 500 x 722h</t>
  </si>
  <si>
    <t>Blat</t>
  </si>
  <si>
    <t>600 x 1000</t>
  </si>
  <si>
    <t>Półki</t>
  </si>
  <si>
    <t>1200 x 200</t>
  </si>
  <si>
    <t xml:space="preserve">176x20cm – 1 szt.       250x20cm – 2 szt. </t>
  </si>
  <si>
    <t>Krzesła konferencyjne</t>
  </si>
  <si>
    <t>550 x 522 x 865h</t>
  </si>
  <si>
    <t>EGL26 / czarne elementy</t>
  </si>
  <si>
    <t>Stoliki kawowowe, kształt okrągły - zestaw</t>
  </si>
  <si>
    <t>1: 530 x 530 x 450h;             2: 430 x 430 x 350h</t>
  </si>
  <si>
    <t>Szkło, kolor czarny/ metal, kolor czarny mat</t>
  </si>
  <si>
    <t xml:space="preserve"> Pokój nr 404, IV piętro</t>
  </si>
  <si>
    <t>Biurko</t>
  </si>
  <si>
    <t>1800 x 1418 x 760h</t>
  </si>
  <si>
    <t>400 x 1418</t>
  </si>
  <si>
    <t>Szafa</t>
  </si>
  <si>
    <t>800 x 604 x 1842h</t>
  </si>
  <si>
    <t>Nadstawka do szafy</t>
  </si>
  <si>
    <t>800 x 604 x 600h</t>
  </si>
  <si>
    <t>800 x 364 1842h</t>
  </si>
  <si>
    <t xml:space="preserve">Nadstawka </t>
  </si>
  <si>
    <t xml:space="preserve"> Pokój nr 405, IV piętro</t>
  </si>
  <si>
    <t>1600 x 700 x 760h</t>
  </si>
  <si>
    <t>Dąb coastland szampański                   /st. Grafit</t>
  </si>
  <si>
    <t>Dąb coastland szampański</t>
  </si>
  <si>
    <t>780 x 780 x 600h</t>
  </si>
  <si>
    <t xml:space="preserve">Biurko - stół </t>
  </si>
  <si>
    <t>orzech rockford jasny</t>
  </si>
  <si>
    <t>Biurko - stół</t>
  </si>
  <si>
    <t>1200 x 700 x 760h</t>
  </si>
  <si>
    <t>Szafka wisząca - żaluzja</t>
  </si>
  <si>
    <t>800 x 364 x 500h</t>
  </si>
  <si>
    <t>Regał metalowy malowany</t>
  </si>
  <si>
    <t>900x400x1500h</t>
  </si>
  <si>
    <t>RAL 7035</t>
  </si>
  <si>
    <t>900x400x1800h</t>
  </si>
  <si>
    <t>900x400x1700h</t>
  </si>
  <si>
    <t>Garaże nr 4, 6, 8 i 9</t>
  </si>
  <si>
    <t>900x400x2000h</t>
  </si>
  <si>
    <t>......................................... dnia ..............................</t>
  </si>
  <si>
    <t xml:space="preserve">      ……………………………………………………..…………...............</t>
  </si>
  <si>
    <t xml:space="preserve">     (Miejscowość) </t>
  </si>
  <si>
    <t xml:space="preserve">Podpis(y) osoby(osób) upoważnionej(ych) do podpisania niniejszej oferty w imieniu Wykonawcy(ów).
</t>
  </si>
  <si>
    <t>Archiwum,  pokój nr 312, III piętro</t>
  </si>
  <si>
    <t>900x500x2500h</t>
  </si>
  <si>
    <t>Sala konferencyjna, najniższa kondygnacja</t>
  </si>
  <si>
    <t>Archiwum, najniższa kondygnacja</t>
  </si>
  <si>
    <t>WYKONAWCA WYPEŁNIA TYLKO KOLUMNĘ 6 "Cena netto za 1 szt.".</t>
  </si>
  <si>
    <t>dąb sonoma/st.grafit</t>
  </si>
  <si>
    <t>dąb sonoma - noga kwadratowa, kolor grafit</t>
  </si>
  <si>
    <t>dąb sonoma</t>
  </si>
  <si>
    <t>Archiwum - korytarz, najniższa kondygnacja</t>
  </si>
  <si>
    <t xml:space="preserve">
                   Nawiązując do ogłoszenia o zamówieniu "Sprzedaż, dostarczenie, montaż i ustawienie fabrycznie nowych mebli w siedzibie Państwowej Inspekcji Pracy Okręgowym Inspektoracie Pracy w Olsztynie", oferujemy realizację określonego w Zapytaniu ofertowym zamówienia na następujących warunkach:
</t>
  </si>
  <si>
    <t xml:space="preserve">Numer postępowania: OL-POR-A.213.226.2025 </t>
  </si>
  <si>
    <t>Załącznik nr 2 do Zapytania ofertowego                                 Nr OL-POR-A.213.226.2025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</si>
</sst>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19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Arial Narrow"/>
      <family val="2"/>
      <charset val="238"/>
    </font>
    <font>
      <sz val="8"/>
      <name val="Calibri"/>
      <family val="2"/>
      <charset val="238"/>
    </font>
    <font>
      <sz val="9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7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164" fontId="1" fillId="0" borderId="0" applyBorder="0" applyProtection="0"/>
    <xf numFmtId="0" fontId="1" fillId="0" borderId="0"/>
  </cellStyleXfs>
  <cellXfs count="89">
    <xf numFmtId="0" fontId="0" fillId="0" borderId="0" xfId="0"/>
    <xf numFmtId="0" fontId="2" fillId="0" borderId="0" xfId="0" applyFont="1"/>
    <xf numFmtId="164" fontId="3" fillId="0" borderId="0" xfId="1" applyFont="1" applyBorder="1" applyProtection="1"/>
    <xf numFmtId="0" fontId="2" fillId="0" borderId="0" xfId="0" applyFont="1" applyProtection="1">
      <protection locked="0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1" xfId="1" applyFont="1" applyBorder="1" applyAlignment="1" applyProtection="1">
      <alignment horizontal="center" vertical="center" wrapText="1"/>
    </xf>
    <xf numFmtId="164" fontId="10" fillId="0" borderId="2" xfId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3" fillId="0" borderId="7" xfId="1" applyFont="1" applyBorder="1" applyAlignment="1" applyProtection="1">
      <alignment horizontal="right" vertical="center" wrapText="1"/>
    </xf>
    <xf numFmtId="164" fontId="3" fillId="0" borderId="7" xfId="1" applyFont="1" applyBorder="1" applyAlignment="1" applyProtection="1">
      <alignment horizontal="right" vertical="center" wrapText="1"/>
      <protection hidden="1"/>
    </xf>
    <xf numFmtId="164" fontId="4" fillId="0" borderId="7" xfId="0" applyNumberFormat="1" applyFont="1" applyBorder="1" applyAlignment="1" applyProtection="1">
      <alignment horizontal="center" vertical="center" wrapText="1"/>
      <protection hidden="1"/>
    </xf>
    <xf numFmtId="164" fontId="3" fillId="0" borderId="8" xfId="1" applyFont="1" applyBorder="1" applyAlignment="1" applyProtection="1">
      <alignment horizontal="right" vertical="center" wrapText="1"/>
      <protection hidden="1"/>
    </xf>
    <xf numFmtId="0" fontId="3" fillId="0" borderId="5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3" fillId="0" borderId="8" xfId="1" applyFont="1" applyBorder="1" applyAlignment="1" applyProtection="1">
      <alignment horizontal="right" vertical="center" wrapText="1"/>
    </xf>
    <xf numFmtId="164" fontId="3" fillId="0" borderId="5" xfId="1" applyFont="1" applyBorder="1" applyAlignment="1" applyProtection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64" fontId="3" fillId="0" borderId="7" xfId="0" applyNumberFormat="1" applyFont="1" applyBorder="1" applyAlignment="1" applyProtection="1">
      <alignment horizontal="center" vertical="center" wrapText="1"/>
      <protection hidden="1"/>
    </xf>
    <xf numFmtId="164" fontId="13" fillId="0" borderId="11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13" fillId="0" borderId="1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3" fillId="0" borderId="0" xfId="1" applyFont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2" fillId="0" borderId="15" xfId="0" applyFont="1" applyBorder="1"/>
    <xf numFmtId="164" fontId="3" fillId="0" borderId="17" xfId="1" applyFont="1" applyBorder="1" applyAlignment="1" applyProtection="1">
      <alignment horizontal="right" vertical="center" wrapText="1"/>
    </xf>
    <xf numFmtId="0" fontId="2" fillId="0" borderId="18" xfId="0" applyFont="1" applyBorder="1"/>
    <xf numFmtId="0" fontId="8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10" fillId="0" borderId="1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13" fillId="0" borderId="0" xfId="0" applyFont="1"/>
    <xf numFmtId="0" fontId="8" fillId="0" borderId="0" xfId="0" applyFont="1"/>
    <xf numFmtId="0" fontId="8" fillId="0" borderId="0" xfId="0" applyFont="1" applyAlignment="1">
      <alignment horizontal="left" vertical="top"/>
    </xf>
    <xf numFmtId="0" fontId="18" fillId="0" borderId="0" xfId="0" applyFont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 wrapText="1"/>
    </xf>
    <xf numFmtId="164" fontId="3" fillId="0" borderId="7" xfId="1" applyFont="1" applyBorder="1" applyAlignment="1" applyProtection="1">
      <alignment horizontal="right" vertical="center" wrapText="1"/>
      <protection locked="0"/>
    </xf>
    <xf numFmtId="164" fontId="3" fillId="0" borderId="9" xfId="1" applyFont="1" applyBorder="1" applyAlignment="1" applyProtection="1">
      <alignment horizontal="right" vertical="center" wrapText="1"/>
      <protection locked="0"/>
    </xf>
    <xf numFmtId="164" fontId="3" fillId="0" borderId="5" xfId="1" applyFont="1" applyBorder="1" applyAlignment="1" applyProtection="1">
      <alignment horizontal="right" vertical="center" wrapText="1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3" xfId="0" applyFont="1" applyBorder="1" applyAlignment="1" applyProtection="1">
      <alignment vertical="center" wrapText="1"/>
      <protection locked="0"/>
    </xf>
    <xf numFmtId="0" fontId="1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12" xfId="0" applyFont="1" applyBorder="1" applyAlignment="1" applyProtection="1">
      <alignment vertical="center" wrapText="1"/>
      <protection locked="0"/>
    </xf>
    <xf numFmtId="0" fontId="13" fillId="0" borderId="13" xfId="0" applyFont="1" applyBorder="1" applyAlignment="1" applyProtection="1">
      <alignment vertical="center" wrapText="1"/>
      <protection locked="0"/>
    </xf>
    <xf numFmtId="0" fontId="13" fillId="0" borderId="22" xfId="0" applyFont="1" applyBorder="1" applyAlignment="1" applyProtection="1">
      <alignment vertical="center" wrapText="1"/>
      <protection locked="0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6" fillId="0" borderId="3" xfId="0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7" fillId="0" borderId="3" xfId="1" applyFont="1" applyBorder="1" applyAlignment="1" applyProtection="1">
      <alignment horizontal="center" vertical="center" wrapText="1"/>
    </xf>
    <xf numFmtId="0" fontId="8" fillId="0" borderId="0" xfId="0" applyFont="1"/>
  </cellXfs>
  <cellStyles count="3">
    <cellStyle name="Normalny" xfId="0" builtinId="0"/>
    <cellStyle name="Normalny 2" xfId="2" xr:uid="{00000000-0005-0000-0000-000006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25"/>
  <sheetViews>
    <sheetView tabSelected="1" view="pageBreakPreview" zoomScale="140" zoomScaleNormal="120" zoomScalePageLayoutView="140" workbookViewId="0">
      <selection activeCell="F20" sqref="F20"/>
    </sheetView>
  </sheetViews>
  <sheetFormatPr defaultRowHeight="16.5" x14ac:dyDescent="0.3"/>
  <cols>
    <col min="1" max="1" width="4.5703125" style="1" customWidth="1"/>
    <col min="2" max="2" width="35.85546875" style="1" customWidth="1"/>
    <col min="3" max="4" width="14.140625" style="1" customWidth="1"/>
    <col min="5" max="5" width="6.5703125" style="1" customWidth="1"/>
    <col min="6" max="7" width="9" style="2" customWidth="1"/>
    <col min="8" max="8" width="11.5703125" style="1" bestFit="1" customWidth="1"/>
    <col min="9" max="9" width="11.5703125" style="2" bestFit="1" customWidth="1"/>
    <col min="10" max="10" width="8.7109375" style="1" customWidth="1"/>
    <col min="11" max="11" width="14" style="1" customWidth="1"/>
    <col min="12" max="1024" width="8.7109375" style="1" customWidth="1"/>
  </cols>
  <sheetData>
    <row r="1" spans="1:9" s="1" customFormat="1" x14ac:dyDescent="0.3">
      <c r="A1" s="3"/>
    </row>
    <row r="2" spans="1:9" ht="16.5" customHeight="1" x14ac:dyDescent="0.3">
      <c r="A2" s="66" t="s">
        <v>131</v>
      </c>
      <c r="B2" s="66"/>
      <c r="F2" s="67" t="s">
        <v>132</v>
      </c>
      <c r="G2" s="67"/>
      <c r="H2" s="67"/>
      <c r="I2" s="67"/>
    </row>
    <row r="3" spans="1:9" x14ac:dyDescent="0.3">
      <c r="B3"/>
      <c r="F3" s="67"/>
      <c r="G3" s="67"/>
      <c r="H3" s="67"/>
      <c r="I3" s="67"/>
    </row>
    <row r="4" spans="1:9" x14ac:dyDescent="0.3">
      <c r="A4" s="4"/>
      <c r="B4" s="4"/>
      <c r="F4" s="66" t="s">
        <v>0</v>
      </c>
      <c r="G4" s="66"/>
      <c r="H4" s="66"/>
      <c r="I4" s="66"/>
    </row>
    <row r="5" spans="1:9" s="1" customFormat="1" x14ac:dyDescent="0.3">
      <c r="A5" s="4"/>
      <c r="B5" s="4"/>
    </row>
    <row r="6" spans="1:9" s="1" customFormat="1" x14ac:dyDescent="0.3">
      <c r="A6" s="70" t="s">
        <v>1</v>
      </c>
      <c r="B6" s="71"/>
      <c r="C6" s="71"/>
      <c r="D6" s="71"/>
      <c r="E6" s="71"/>
      <c r="F6" s="71"/>
      <c r="G6" s="71"/>
      <c r="H6" s="71"/>
      <c r="I6" s="71"/>
    </row>
    <row r="7" spans="1:9" x14ac:dyDescent="0.3">
      <c r="A7" s="68" t="s">
        <v>2</v>
      </c>
      <c r="B7" s="68"/>
      <c r="C7" s="68"/>
      <c r="D7" s="68"/>
      <c r="E7" s="68"/>
      <c r="F7" s="68"/>
      <c r="G7" s="68"/>
      <c r="H7" s="68"/>
      <c r="I7" s="68"/>
    </row>
    <row r="8" spans="1:9" ht="15.75" customHeight="1" x14ac:dyDescent="0.3">
      <c r="A8" s="69" t="s">
        <v>125</v>
      </c>
      <c r="B8" s="69"/>
      <c r="C8" s="69"/>
      <c r="D8" s="69"/>
      <c r="E8" s="69"/>
      <c r="F8" s="69"/>
      <c r="G8" s="69"/>
      <c r="H8" s="69"/>
      <c r="I8" s="69"/>
    </row>
    <row r="9" spans="1:9" ht="20.100000000000001" customHeight="1" x14ac:dyDescent="0.3">
      <c r="A9" s="74" t="s">
        <v>130</v>
      </c>
      <c r="B9" s="74"/>
      <c r="C9" s="74"/>
      <c r="D9" s="74"/>
      <c r="E9" s="74"/>
      <c r="F9" s="74"/>
      <c r="G9" s="74"/>
      <c r="H9" s="74"/>
      <c r="I9" s="74"/>
    </row>
    <row r="10" spans="1:9" ht="20.100000000000001" customHeight="1" x14ac:dyDescent="0.3">
      <c r="A10" s="74"/>
      <c r="B10" s="74"/>
      <c r="C10" s="74"/>
      <c r="D10" s="74"/>
      <c r="E10" s="74"/>
      <c r="F10" s="74"/>
      <c r="G10" s="74"/>
      <c r="H10" s="74"/>
      <c r="I10" s="74"/>
    </row>
    <row r="11" spans="1:9" ht="20.100000000000001" customHeight="1" x14ac:dyDescent="0.3">
      <c r="A11" s="74"/>
      <c r="B11" s="74"/>
      <c r="C11" s="74"/>
      <c r="D11" s="74"/>
      <c r="E11" s="74"/>
      <c r="F11" s="74"/>
      <c r="G11" s="74"/>
      <c r="H11" s="74"/>
      <c r="I11" s="74"/>
    </row>
    <row r="12" spans="1:9" ht="15" customHeight="1" thickBot="1" x14ac:dyDescent="0.35">
      <c r="A12" s="74"/>
      <c r="B12" s="74"/>
      <c r="C12" s="74"/>
      <c r="D12" s="74"/>
      <c r="E12" s="74"/>
      <c r="F12" s="74"/>
      <c r="G12" s="74"/>
      <c r="H12" s="74"/>
      <c r="I12" s="74"/>
    </row>
    <row r="13" spans="1:9" ht="39" thickBot="1" x14ac:dyDescent="0.35">
      <c r="A13" s="5" t="s">
        <v>3</v>
      </c>
      <c r="B13" s="5" t="s">
        <v>4</v>
      </c>
      <c r="C13" s="5" t="s">
        <v>5</v>
      </c>
      <c r="D13" s="5" t="s">
        <v>6</v>
      </c>
      <c r="E13" s="6" t="s">
        <v>7</v>
      </c>
      <c r="F13" s="7" t="s">
        <v>8</v>
      </c>
      <c r="G13" s="8" t="s">
        <v>9</v>
      </c>
      <c r="H13" s="6" t="s">
        <v>10</v>
      </c>
      <c r="I13" s="8" t="s">
        <v>11</v>
      </c>
    </row>
    <row r="14" spans="1:9" ht="12" customHeight="1" thickBot="1" x14ac:dyDescent="0.3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10">
        <v>6</v>
      </c>
      <c r="G14" s="9">
        <v>7</v>
      </c>
      <c r="H14" s="9">
        <v>8</v>
      </c>
      <c r="I14" s="9">
        <v>9</v>
      </c>
    </row>
    <row r="15" spans="1:9" ht="17.25" customHeight="1" thickBot="1" x14ac:dyDescent="0.35">
      <c r="A15" s="75" t="s">
        <v>12</v>
      </c>
      <c r="B15" s="75"/>
      <c r="C15" s="75"/>
      <c r="D15" s="75"/>
      <c r="E15" s="75"/>
      <c r="F15" s="75"/>
      <c r="G15" s="75"/>
      <c r="H15" s="75"/>
      <c r="I15" s="75"/>
    </row>
    <row r="16" spans="1:9" ht="20.100000000000001" customHeight="1" thickBot="1" x14ac:dyDescent="0.35">
      <c r="A16" s="72" t="s">
        <v>13</v>
      </c>
      <c r="B16" s="72"/>
      <c r="C16" s="72"/>
      <c r="D16" s="72"/>
      <c r="E16" s="72"/>
      <c r="F16" s="72"/>
      <c r="G16" s="72"/>
      <c r="H16" s="72"/>
      <c r="I16" s="72"/>
    </row>
    <row r="17" spans="1:9" ht="25.5" x14ac:dyDescent="0.3">
      <c r="A17" s="11" t="s">
        <v>14</v>
      </c>
      <c r="B17" s="12" t="s">
        <v>15</v>
      </c>
      <c r="C17" s="13" t="s">
        <v>16</v>
      </c>
      <c r="D17" s="14" t="s">
        <v>17</v>
      </c>
      <c r="E17" s="15">
        <v>1</v>
      </c>
      <c r="F17" s="63"/>
      <c r="G17" s="17">
        <f t="shared" ref="G17:G25" si="0">ROUND(F17*1.23,2)</f>
        <v>0</v>
      </c>
      <c r="H17" s="18">
        <f t="shared" ref="H17:H25" si="1">E17*F17</f>
        <v>0</v>
      </c>
      <c r="I17" s="19">
        <f t="shared" ref="I17:I25" si="2">ROUND(H17*1.23,2)</f>
        <v>0</v>
      </c>
    </row>
    <row r="18" spans="1:9" x14ac:dyDescent="0.3">
      <c r="A18" s="11" t="s">
        <v>18</v>
      </c>
      <c r="B18" s="12" t="s">
        <v>19</v>
      </c>
      <c r="C18" s="14" t="s">
        <v>20</v>
      </c>
      <c r="D18" s="15" t="s">
        <v>21</v>
      </c>
      <c r="E18" s="15">
        <v>1</v>
      </c>
      <c r="F18" s="63"/>
      <c r="G18" s="16">
        <f t="shared" si="0"/>
        <v>0</v>
      </c>
      <c r="H18" s="21">
        <f t="shared" si="1"/>
        <v>0</v>
      </c>
      <c r="I18" s="22">
        <f t="shared" si="2"/>
        <v>0</v>
      </c>
    </row>
    <row r="19" spans="1:9" x14ac:dyDescent="0.3">
      <c r="A19" s="11" t="s">
        <v>22</v>
      </c>
      <c r="B19" s="12" t="s">
        <v>23</v>
      </c>
      <c r="C19" s="15" t="s">
        <v>24</v>
      </c>
      <c r="D19" s="15" t="s">
        <v>21</v>
      </c>
      <c r="E19" s="15">
        <v>1</v>
      </c>
      <c r="F19" s="63"/>
      <c r="G19" s="16">
        <f t="shared" si="0"/>
        <v>0</v>
      </c>
      <c r="H19" s="21">
        <f t="shared" si="1"/>
        <v>0</v>
      </c>
      <c r="I19" s="22">
        <f t="shared" si="2"/>
        <v>0</v>
      </c>
    </row>
    <row r="20" spans="1:9" x14ac:dyDescent="0.3">
      <c r="A20" s="11" t="s">
        <v>25</v>
      </c>
      <c r="B20" s="12" t="s">
        <v>23</v>
      </c>
      <c r="C20" s="15" t="s">
        <v>24</v>
      </c>
      <c r="D20" s="15" t="s">
        <v>21</v>
      </c>
      <c r="E20" s="20">
        <v>1</v>
      </c>
      <c r="F20" s="63"/>
      <c r="G20" s="16">
        <f t="shared" si="0"/>
        <v>0</v>
      </c>
      <c r="H20" s="21">
        <f t="shared" si="1"/>
        <v>0</v>
      </c>
      <c r="I20" s="22">
        <f t="shared" si="2"/>
        <v>0</v>
      </c>
    </row>
    <row r="21" spans="1:9" x14ac:dyDescent="0.3">
      <c r="A21" s="11" t="s">
        <v>26</v>
      </c>
      <c r="B21" s="12" t="s">
        <v>23</v>
      </c>
      <c r="C21" s="15" t="s">
        <v>27</v>
      </c>
      <c r="D21" s="15" t="s">
        <v>21</v>
      </c>
      <c r="E21" s="20">
        <v>1</v>
      </c>
      <c r="F21" s="65"/>
      <c r="G21" s="17">
        <f t="shared" si="0"/>
        <v>0</v>
      </c>
      <c r="H21" s="18">
        <f t="shared" si="1"/>
        <v>0</v>
      </c>
      <c r="I21" s="19">
        <f t="shared" si="2"/>
        <v>0</v>
      </c>
    </row>
    <row r="22" spans="1:9" x14ac:dyDescent="0.3">
      <c r="A22" s="11" t="s">
        <v>28</v>
      </c>
      <c r="B22" s="12" t="s">
        <v>29</v>
      </c>
      <c r="C22" s="20" t="s">
        <v>30</v>
      </c>
      <c r="D22" s="15" t="s">
        <v>21</v>
      </c>
      <c r="E22" s="20">
        <v>2</v>
      </c>
      <c r="F22" s="65"/>
      <c r="G22" s="17">
        <f t="shared" si="0"/>
        <v>0</v>
      </c>
      <c r="H22" s="18">
        <f t="shared" si="1"/>
        <v>0</v>
      </c>
      <c r="I22" s="19">
        <f t="shared" si="2"/>
        <v>0</v>
      </c>
    </row>
    <row r="23" spans="1:9" ht="15" customHeight="1" x14ac:dyDescent="0.3">
      <c r="A23" s="11" t="s">
        <v>31</v>
      </c>
      <c r="B23" s="12" t="s">
        <v>29</v>
      </c>
      <c r="C23" s="15" t="s">
        <v>32</v>
      </c>
      <c r="D23" s="15" t="s">
        <v>21</v>
      </c>
      <c r="E23" s="15">
        <v>1</v>
      </c>
      <c r="F23" s="63"/>
      <c r="G23" s="16">
        <f t="shared" si="0"/>
        <v>0</v>
      </c>
      <c r="H23" s="21">
        <f t="shared" si="1"/>
        <v>0</v>
      </c>
      <c r="I23" s="22">
        <f t="shared" si="2"/>
        <v>0</v>
      </c>
    </row>
    <row r="24" spans="1:9" x14ac:dyDescent="0.3">
      <c r="A24" s="11" t="s">
        <v>33</v>
      </c>
      <c r="B24" s="12" t="s">
        <v>23</v>
      </c>
      <c r="C24" s="15" t="s">
        <v>34</v>
      </c>
      <c r="D24" s="15" t="s">
        <v>21</v>
      </c>
      <c r="E24" s="15">
        <v>2</v>
      </c>
      <c r="F24" s="65"/>
      <c r="G24" s="17">
        <f t="shared" si="0"/>
        <v>0</v>
      </c>
      <c r="H24" s="18">
        <f t="shared" si="1"/>
        <v>0</v>
      </c>
      <c r="I24" s="19">
        <f t="shared" si="2"/>
        <v>0</v>
      </c>
    </row>
    <row r="25" spans="1:9" ht="17.25" thickBot="1" x14ac:dyDescent="0.35">
      <c r="A25" s="11" t="s">
        <v>35</v>
      </c>
      <c r="B25" s="12" t="s">
        <v>36</v>
      </c>
      <c r="C25" s="24" t="s">
        <v>37</v>
      </c>
      <c r="D25" s="20" t="s">
        <v>21</v>
      </c>
      <c r="E25" s="25">
        <v>2</v>
      </c>
      <c r="F25" s="64"/>
      <c r="G25" s="17">
        <f t="shared" si="0"/>
        <v>0</v>
      </c>
      <c r="H25" s="26">
        <f t="shared" si="1"/>
        <v>0</v>
      </c>
      <c r="I25" s="19">
        <f t="shared" si="2"/>
        <v>0</v>
      </c>
    </row>
    <row r="26" spans="1:9" ht="20.100000000000001" customHeight="1" thickBot="1" x14ac:dyDescent="0.35">
      <c r="A26" s="73" t="s">
        <v>38</v>
      </c>
      <c r="B26" s="73"/>
      <c r="C26" s="73"/>
      <c r="D26" s="73"/>
      <c r="E26" s="73"/>
      <c r="F26" s="73"/>
      <c r="G26" s="73"/>
      <c r="H26" s="27">
        <f>SUM(H17:H25)</f>
        <v>0</v>
      </c>
      <c r="I26" s="27">
        <f>SUM(I17:I25)</f>
        <v>0</v>
      </c>
    </row>
    <row r="27" spans="1:9" ht="20.100000000000001" customHeight="1" thickBot="1" x14ac:dyDescent="0.35">
      <c r="A27" s="28"/>
      <c r="B27" s="29"/>
      <c r="C27" s="29"/>
      <c r="D27" s="29"/>
      <c r="E27" s="29"/>
      <c r="F27" s="30"/>
      <c r="G27" s="30"/>
      <c r="H27" s="31"/>
      <c r="I27" s="31"/>
    </row>
    <row r="28" spans="1:9" ht="20.100000000000001" customHeight="1" thickBot="1" x14ac:dyDescent="0.35">
      <c r="A28" s="72" t="s">
        <v>62</v>
      </c>
      <c r="B28" s="72"/>
      <c r="C28" s="72"/>
      <c r="D28" s="72"/>
      <c r="E28" s="72"/>
      <c r="F28" s="72"/>
      <c r="G28" s="72"/>
      <c r="H28" s="72"/>
      <c r="I28" s="72"/>
    </row>
    <row r="29" spans="1:9" ht="25.5" x14ac:dyDescent="0.3">
      <c r="A29" s="11" t="s">
        <v>14</v>
      </c>
      <c r="B29" s="35" t="s">
        <v>63</v>
      </c>
      <c r="C29" s="14" t="s">
        <v>64</v>
      </c>
      <c r="D29" s="14" t="s">
        <v>17</v>
      </c>
      <c r="E29" s="14">
        <v>1</v>
      </c>
      <c r="F29" s="63"/>
      <c r="G29" s="17">
        <f t="shared" ref="G29:G37" si="3">ROUND(F29*1.23,2)</f>
        <v>0</v>
      </c>
      <c r="H29" s="18">
        <f t="shared" ref="H29:H37" si="4">E29*F29</f>
        <v>0</v>
      </c>
      <c r="I29" s="19">
        <f t="shared" ref="I29:I37" si="5">ROUND(H29*1.23,2)</f>
        <v>0</v>
      </c>
    </row>
    <row r="30" spans="1:9" x14ac:dyDescent="0.3">
      <c r="A30" s="11" t="s">
        <v>18</v>
      </c>
      <c r="B30" s="36" t="s">
        <v>19</v>
      </c>
      <c r="C30" s="15" t="s">
        <v>65</v>
      </c>
      <c r="D30" s="15" t="s">
        <v>21</v>
      </c>
      <c r="E30" s="20">
        <v>1</v>
      </c>
      <c r="F30" s="63"/>
      <c r="G30" s="16">
        <f t="shared" si="3"/>
        <v>0</v>
      </c>
      <c r="H30" s="21">
        <f t="shared" si="4"/>
        <v>0</v>
      </c>
      <c r="I30" s="22">
        <f t="shared" si="5"/>
        <v>0</v>
      </c>
    </row>
    <row r="31" spans="1:9" x14ac:dyDescent="0.3">
      <c r="A31" s="11" t="s">
        <v>22</v>
      </c>
      <c r="B31" s="36" t="s">
        <v>19</v>
      </c>
      <c r="C31" s="15" t="s">
        <v>20</v>
      </c>
      <c r="D31" s="15" t="s">
        <v>21</v>
      </c>
      <c r="E31" s="15">
        <v>1</v>
      </c>
      <c r="F31" s="63"/>
      <c r="G31" s="16">
        <f t="shared" si="3"/>
        <v>0</v>
      </c>
      <c r="H31" s="21">
        <f t="shared" si="4"/>
        <v>0</v>
      </c>
      <c r="I31" s="22">
        <f t="shared" si="5"/>
        <v>0</v>
      </c>
    </row>
    <row r="32" spans="1:9" x14ac:dyDescent="0.3">
      <c r="A32" s="11" t="s">
        <v>25</v>
      </c>
      <c r="B32" s="36" t="s">
        <v>19</v>
      </c>
      <c r="C32" s="20" t="s">
        <v>43</v>
      </c>
      <c r="D32" s="20" t="s">
        <v>21</v>
      </c>
      <c r="E32" s="15">
        <v>1</v>
      </c>
      <c r="F32" s="63"/>
      <c r="G32" s="16">
        <f t="shared" si="3"/>
        <v>0</v>
      </c>
      <c r="H32" s="21">
        <f t="shared" si="4"/>
        <v>0</v>
      </c>
      <c r="I32" s="22">
        <f t="shared" si="5"/>
        <v>0</v>
      </c>
    </row>
    <row r="33" spans="1:9" x14ac:dyDescent="0.3">
      <c r="A33" s="11" t="s">
        <v>26</v>
      </c>
      <c r="B33" s="36" t="s">
        <v>23</v>
      </c>
      <c r="C33" s="20" t="s">
        <v>48</v>
      </c>
      <c r="D33" s="15" t="s">
        <v>21</v>
      </c>
      <c r="E33" s="15">
        <v>5</v>
      </c>
      <c r="F33" s="65"/>
      <c r="G33" s="17">
        <f t="shared" si="3"/>
        <v>0</v>
      </c>
      <c r="H33" s="18">
        <f t="shared" si="4"/>
        <v>0</v>
      </c>
      <c r="I33" s="19">
        <f t="shared" si="5"/>
        <v>0</v>
      </c>
    </row>
    <row r="34" spans="1:9" x14ac:dyDescent="0.3">
      <c r="A34" s="11" t="s">
        <v>28</v>
      </c>
      <c r="B34" s="36" t="s">
        <v>23</v>
      </c>
      <c r="C34" s="15" t="s">
        <v>48</v>
      </c>
      <c r="D34" s="15" t="s">
        <v>21</v>
      </c>
      <c r="E34" s="15">
        <v>1</v>
      </c>
      <c r="F34" s="65"/>
      <c r="G34" s="17">
        <f t="shared" si="3"/>
        <v>0</v>
      </c>
      <c r="H34" s="18">
        <f t="shared" si="4"/>
        <v>0</v>
      </c>
      <c r="I34" s="19">
        <f t="shared" si="5"/>
        <v>0</v>
      </c>
    </row>
    <row r="35" spans="1:9" ht="15" customHeight="1" x14ac:dyDescent="0.3">
      <c r="A35" s="11" t="s">
        <v>31</v>
      </c>
      <c r="B35" s="36" t="s">
        <v>23</v>
      </c>
      <c r="C35" s="37" t="s">
        <v>27</v>
      </c>
      <c r="D35" s="15" t="s">
        <v>21</v>
      </c>
      <c r="E35" s="37">
        <v>1</v>
      </c>
      <c r="F35" s="63"/>
      <c r="G35" s="16">
        <f t="shared" si="3"/>
        <v>0</v>
      </c>
      <c r="H35" s="21">
        <f t="shared" si="4"/>
        <v>0</v>
      </c>
      <c r="I35" s="22">
        <f t="shared" si="5"/>
        <v>0</v>
      </c>
    </row>
    <row r="36" spans="1:9" x14ac:dyDescent="0.3">
      <c r="A36" s="11" t="s">
        <v>33</v>
      </c>
      <c r="B36" s="36" t="s">
        <v>23</v>
      </c>
      <c r="C36" s="15" t="s">
        <v>66</v>
      </c>
      <c r="D36" s="15" t="s">
        <v>21</v>
      </c>
      <c r="E36" s="15">
        <v>1</v>
      </c>
      <c r="F36" s="65"/>
      <c r="G36" s="17">
        <f t="shared" si="3"/>
        <v>0</v>
      </c>
      <c r="H36" s="18">
        <f t="shared" si="4"/>
        <v>0</v>
      </c>
      <c r="I36" s="19">
        <f t="shared" si="5"/>
        <v>0</v>
      </c>
    </row>
    <row r="37" spans="1:9" ht="17.25" thickBot="1" x14ac:dyDescent="0.35">
      <c r="A37" s="11" t="s">
        <v>35</v>
      </c>
      <c r="B37" s="36" t="s">
        <v>29</v>
      </c>
      <c r="C37" s="15" t="s">
        <v>50</v>
      </c>
      <c r="D37" s="15" t="s">
        <v>21</v>
      </c>
      <c r="E37" s="15">
        <v>5</v>
      </c>
      <c r="F37" s="64"/>
      <c r="G37" s="17">
        <f t="shared" si="3"/>
        <v>0</v>
      </c>
      <c r="H37" s="18">
        <f t="shared" si="4"/>
        <v>0</v>
      </c>
      <c r="I37" s="19">
        <f t="shared" si="5"/>
        <v>0</v>
      </c>
    </row>
    <row r="38" spans="1:9" ht="20.100000000000001" customHeight="1" thickBot="1" x14ac:dyDescent="0.35">
      <c r="A38" s="73" t="s">
        <v>38</v>
      </c>
      <c r="B38" s="73"/>
      <c r="C38" s="73"/>
      <c r="D38" s="73"/>
      <c r="E38" s="73"/>
      <c r="F38" s="73"/>
      <c r="G38" s="73"/>
      <c r="H38" s="27">
        <f>SUM(H29:H37)</f>
        <v>0</v>
      </c>
      <c r="I38" s="27">
        <f>SUM(I29:I37)</f>
        <v>0</v>
      </c>
    </row>
    <row r="39" spans="1:9" ht="17.25" thickBot="1" x14ac:dyDescent="0.35">
      <c r="A39" s="62"/>
      <c r="B39" s="39"/>
      <c r="C39" s="40"/>
      <c r="D39" s="40"/>
      <c r="E39" s="41"/>
      <c r="F39" s="42"/>
      <c r="G39" s="42"/>
      <c r="H39" s="43"/>
      <c r="I39" s="42"/>
    </row>
    <row r="40" spans="1:9" ht="17.25" customHeight="1" thickBot="1" x14ac:dyDescent="0.35">
      <c r="A40" s="72" t="s">
        <v>67</v>
      </c>
      <c r="B40" s="72"/>
      <c r="C40" s="72"/>
      <c r="D40" s="72"/>
      <c r="E40" s="72"/>
      <c r="F40" s="72"/>
      <c r="G40" s="72"/>
      <c r="H40" s="72"/>
      <c r="I40" s="72"/>
    </row>
    <row r="41" spans="1:9" ht="25.5" x14ac:dyDescent="0.3">
      <c r="A41" s="44" t="s">
        <v>14</v>
      </c>
      <c r="B41" s="35" t="s">
        <v>68</v>
      </c>
      <c r="C41" s="32" t="s">
        <v>69</v>
      </c>
      <c r="D41" s="32" t="s">
        <v>70</v>
      </c>
      <c r="E41" s="32">
        <v>1</v>
      </c>
      <c r="F41" s="63"/>
      <c r="G41" s="16">
        <f t="shared" ref="G41:G51" si="6">ROUND(F41*1.23,2)</f>
        <v>0</v>
      </c>
      <c r="H41" s="21">
        <f t="shared" ref="H41:H51" si="7">E41*F41</f>
        <v>0</v>
      </c>
      <c r="I41" s="22">
        <f t="shared" ref="I41:I51" si="8">ROUND(H41*1.23,2)</f>
        <v>0</v>
      </c>
    </row>
    <row r="42" spans="1:9" ht="25.5" x14ac:dyDescent="0.3">
      <c r="A42" s="44" t="s">
        <v>18</v>
      </c>
      <c r="B42" s="36" t="s">
        <v>23</v>
      </c>
      <c r="C42" s="20" t="s">
        <v>71</v>
      </c>
      <c r="D42" s="32" t="s">
        <v>70</v>
      </c>
      <c r="E42" s="20">
        <v>1</v>
      </c>
      <c r="F42" s="63"/>
      <c r="G42" s="16">
        <f t="shared" si="6"/>
        <v>0</v>
      </c>
      <c r="H42" s="21">
        <f t="shared" si="7"/>
        <v>0</v>
      </c>
      <c r="I42" s="22">
        <f t="shared" si="8"/>
        <v>0</v>
      </c>
    </row>
    <row r="43" spans="1:9" ht="26.25" thickBot="1" x14ac:dyDescent="0.35">
      <c r="A43" s="44" t="s">
        <v>22</v>
      </c>
      <c r="B43" s="36" t="s">
        <v>72</v>
      </c>
      <c r="C43" s="20" t="s">
        <v>71</v>
      </c>
      <c r="D43" s="20" t="s">
        <v>73</v>
      </c>
      <c r="E43" s="20">
        <v>1</v>
      </c>
      <c r="F43" s="63"/>
      <c r="G43" s="16">
        <f t="shared" si="6"/>
        <v>0</v>
      </c>
      <c r="H43" s="21">
        <f t="shared" si="7"/>
        <v>0</v>
      </c>
      <c r="I43" s="22">
        <f t="shared" si="8"/>
        <v>0</v>
      </c>
    </row>
    <row r="44" spans="1:9" ht="25.5" x14ac:dyDescent="0.3">
      <c r="A44" s="44" t="s">
        <v>25</v>
      </c>
      <c r="B44" s="36" t="s">
        <v>23</v>
      </c>
      <c r="C44" s="20" t="s">
        <v>74</v>
      </c>
      <c r="D44" s="32" t="s">
        <v>70</v>
      </c>
      <c r="E44" s="20">
        <v>1</v>
      </c>
      <c r="F44" s="63"/>
      <c r="G44" s="16">
        <f t="shared" si="6"/>
        <v>0</v>
      </c>
      <c r="H44" s="21">
        <f t="shared" si="7"/>
        <v>0</v>
      </c>
      <c r="I44" s="22">
        <f t="shared" si="8"/>
        <v>0</v>
      </c>
    </row>
    <row r="45" spans="1:9" ht="25.5" x14ac:dyDescent="0.3">
      <c r="A45" s="44" t="s">
        <v>26</v>
      </c>
      <c r="B45" s="36" t="s">
        <v>75</v>
      </c>
      <c r="C45" s="20" t="s">
        <v>76</v>
      </c>
      <c r="D45" s="32" t="s">
        <v>70</v>
      </c>
      <c r="E45" s="20">
        <v>1</v>
      </c>
      <c r="F45" s="63"/>
      <c r="G45" s="16">
        <f t="shared" si="6"/>
        <v>0</v>
      </c>
      <c r="H45" s="21">
        <f t="shared" si="7"/>
        <v>0</v>
      </c>
      <c r="I45" s="22">
        <f t="shared" si="8"/>
        <v>0</v>
      </c>
    </row>
    <row r="46" spans="1:9" s="45" customFormat="1" ht="25.5" x14ac:dyDescent="0.3">
      <c r="A46" s="44" t="s">
        <v>28</v>
      </c>
      <c r="B46" s="36" t="s">
        <v>19</v>
      </c>
      <c r="C46" s="20" t="s">
        <v>77</v>
      </c>
      <c r="D46" s="20" t="s">
        <v>70</v>
      </c>
      <c r="E46" s="20">
        <v>1</v>
      </c>
      <c r="F46" s="63"/>
      <c r="G46" s="16">
        <f t="shared" si="6"/>
        <v>0</v>
      </c>
      <c r="H46" s="21">
        <f t="shared" si="7"/>
        <v>0</v>
      </c>
      <c r="I46" s="22">
        <f t="shared" si="8"/>
        <v>0</v>
      </c>
    </row>
    <row r="47" spans="1:9" s="45" customFormat="1" ht="25.5" x14ac:dyDescent="0.3">
      <c r="A47" s="44" t="s">
        <v>31</v>
      </c>
      <c r="B47" s="36" t="s">
        <v>78</v>
      </c>
      <c r="C47" s="20" t="s">
        <v>79</v>
      </c>
      <c r="D47" s="20" t="s">
        <v>70</v>
      </c>
      <c r="E47" s="20">
        <v>1</v>
      </c>
      <c r="F47" s="63"/>
      <c r="G47" s="16">
        <f t="shared" si="6"/>
        <v>0</v>
      </c>
      <c r="H47" s="21">
        <f t="shared" si="7"/>
        <v>0</v>
      </c>
      <c r="I47" s="22">
        <f t="shared" si="8"/>
        <v>0</v>
      </c>
    </row>
    <row r="48" spans="1:9" s="45" customFormat="1" ht="25.5" x14ac:dyDescent="0.3">
      <c r="A48" s="44" t="s">
        <v>33</v>
      </c>
      <c r="B48" s="36" t="s">
        <v>80</v>
      </c>
      <c r="C48" s="20" t="s">
        <v>81</v>
      </c>
      <c r="D48" s="20" t="s">
        <v>70</v>
      </c>
      <c r="E48" s="20">
        <v>2</v>
      </c>
      <c r="F48" s="63"/>
      <c r="G48" s="16">
        <f t="shared" si="6"/>
        <v>0</v>
      </c>
      <c r="H48" s="21">
        <f t="shared" si="7"/>
        <v>0</v>
      </c>
      <c r="I48" s="22">
        <f t="shared" si="8"/>
        <v>0</v>
      </c>
    </row>
    <row r="49" spans="1:9" s="45" customFormat="1" ht="25.5" x14ac:dyDescent="0.3">
      <c r="A49" s="44" t="s">
        <v>35</v>
      </c>
      <c r="B49" s="36" t="s">
        <v>36</v>
      </c>
      <c r="C49" s="20" t="s">
        <v>82</v>
      </c>
      <c r="D49" s="20" t="s">
        <v>70</v>
      </c>
      <c r="E49" s="20">
        <v>3</v>
      </c>
      <c r="F49" s="63"/>
      <c r="G49" s="16">
        <f t="shared" si="6"/>
        <v>0</v>
      </c>
      <c r="H49" s="50">
        <f t="shared" si="7"/>
        <v>0</v>
      </c>
      <c r="I49" s="22">
        <f t="shared" si="8"/>
        <v>0</v>
      </c>
    </row>
    <row r="50" spans="1:9" s="47" customFormat="1" ht="17.25" thickBot="1" x14ac:dyDescent="0.35">
      <c r="A50" s="44" t="s">
        <v>54</v>
      </c>
      <c r="B50" s="36" t="s">
        <v>83</v>
      </c>
      <c r="C50" s="20" t="s">
        <v>84</v>
      </c>
      <c r="D50" s="59" t="s">
        <v>85</v>
      </c>
      <c r="E50" s="60">
        <v>5</v>
      </c>
      <c r="F50" s="65"/>
      <c r="G50" s="23">
        <f t="shared" si="6"/>
        <v>0</v>
      </c>
      <c r="H50" s="61">
        <f t="shared" si="7"/>
        <v>0</v>
      </c>
      <c r="I50" s="46">
        <f t="shared" si="8"/>
        <v>0</v>
      </c>
    </row>
    <row r="51" spans="1:9" s="47" customFormat="1" ht="39" thickBot="1" x14ac:dyDescent="0.35">
      <c r="A51" s="44" t="s">
        <v>56</v>
      </c>
      <c r="B51" s="36" t="s">
        <v>86</v>
      </c>
      <c r="C51" s="20" t="s">
        <v>87</v>
      </c>
      <c r="D51" s="20" t="s">
        <v>88</v>
      </c>
      <c r="E51" s="60">
        <v>1</v>
      </c>
      <c r="F51" s="65"/>
      <c r="G51" s="23">
        <f t="shared" si="6"/>
        <v>0</v>
      </c>
      <c r="H51" s="61">
        <f t="shared" si="7"/>
        <v>0</v>
      </c>
      <c r="I51" s="46">
        <f t="shared" si="8"/>
        <v>0</v>
      </c>
    </row>
    <row r="52" spans="1:9" ht="20.100000000000001" customHeight="1" thickBot="1" x14ac:dyDescent="0.35">
      <c r="A52" s="73" t="s">
        <v>38</v>
      </c>
      <c r="B52" s="73"/>
      <c r="C52" s="73"/>
      <c r="D52" s="73"/>
      <c r="E52" s="73"/>
      <c r="F52" s="73"/>
      <c r="G52" s="73"/>
      <c r="H52" s="27">
        <f>SUM(H41:H51)</f>
        <v>0</v>
      </c>
      <c r="I52" s="27">
        <f>SUM(I41:I51)</f>
        <v>0</v>
      </c>
    </row>
    <row r="53" spans="1:9" ht="20.100000000000001" customHeight="1" thickBot="1" x14ac:dyDescent="0.35">
      <c r="A53" s="28"/>
      <c r="B53" s="29"/>
      <c r="C53" s="29"/>
      <c r="D53" s="29"/>
      <c r="E53" s="29"/>
      <c r="F53" s="30"/>
      <c r="G53" s="30"/>
      <c r="H53" s="31"/>
      <c r="I53" s="31"/>
    </row>
    <row r="54" spans="1:9" ht="20.100000000000001" customHeight="1" thickBot="1" x14ac:dyDescent="0.35">
      <c r="A54" s="78" t="s">
        <v>39</v>
      </c>
      <c r="B54" s="79"/>
      <c r="C54" s="79"/>
      <c r="D54" s="79"/>
      <c r="E54" s="79"/>
      <c r="F54" s="79"/>
      <c r="G54" s="79"/>
      <c r="H54" s="79"/>
      <c r="I54" s="80"/>
    </row>
    <row r="55" spans="1:9" x14ac:dyDescent="0.3">
      <c r="A55" s="11" t="s">
        <v>14</v>
      </c>
      <c r="B55" s="12" t="s">
        <v>40</v>
      </c>
      <c r="C55" s="13" t="s">
        <v>41</v>
      </c>
      <c r="D55" s="14" t="s">
        <v>42</v>
      </c>
      <c r="E55" s="15">
        <v>2</v>
      </c>
      <c r="F55" s="63"/>
      <c r="G55" s="17">
        <f t="shared" ref="G55:G66" si="9">ROUND(F55*1.23,2)</f>
        <v>0</v>
      </c>
      <c r="H55" s="18">
        <f t="shared" ref="H55:H66" si="10">E55*F55</f>
        <v>0</v>
      </c>
      <c r="I55" s="19">
        <f t="shared" ref="I55:I66" si="11">ROUND(H55*1.23,2)</f>
        <v>0</v>
      </c>
    </row>
    <row r="56" spans="1:9" x14ac:dyDescent="0.3">
      <c r="A56" s="11" t="s">
        <v>18</v>
      </c>
      <c r="B56" s="12" t="s">
        <v>19</v>
      </c>
      <c r="C56" s="14" t="s">
        <v>43</v>
      </c>
      <c r="D56" s="14" t="s">
        <v>44</v>
      </c>
      <c r="E56" s="15">
        <v>2</v>
      </c>
      <c r="F56" s="63"/>
      <c r="G56" s="16">
        <f t="shared" si="9"/>
        <v>0</v>
      </c>
      <c r="H56" s="21">
        <f t="shared" si="10"/>
        <v>0</v>
      </c>
      <c r="I56" s="22">
        <f t="shared" si="11"/>
        <v>0</v>
      </c>
    </row>
    <row r="57" spans="1:9" x14ac:dyDescent="0.3">
      <c r="A57" s="11" t="s">
        <v>22</v>
      </c>
      <c r="B57" s="12" t="s">
        <v>45</v>
      </c>
      <c r="C57" s="15" t="s">
        <v>46</v>
      </c>
      <c r="D57" s="14" t="s">
        <v>44</v>
      </c>
      <c r="E57" s="15">
        <v>1</v>
      </c>
      <c r="F57" s="63"/>
      <c r="G57" s="16">
        <f t="shared" si="9"/>
        <v>0</v>
      </c>
      <c r="H57" s="21">
        <f t="shared" si="10"/>
        <v>0</v>
      </c>
      <c r="I57" s="22">
        <f t="shared" si="11"/>
        <v>0</v>
      </c>
    </row>
    <row r="58" spans="1:9" x14ac:dyDescent="0.3">
      <c r="A58" s="11" t="s">
        <v>25</v>
      </c>
      <c r="B58" s="12" t="s">
        <v>23</v>
      </c>
      <c r="C58" s="20" t="s">
        <v>47</v>
      </c>
      <c r="D58" s="14" t="s">
        <v>44</v>
      </c>
      <c r="E58" s="20">
        <v>2</v>
      </c>
      <c r="F58" s="63"/>
      <c r="G58" s="16">
        <f t="shared" si="9"/>
        <v>0</v>
      </c>
      <c r="H58" s="21">
        <f t="shared" si="10"/>
        <v>0</v>
      </c>
      <c r="I58" s="22">
        <f t="shared" si="11"/>
        <v>0</v>
      </c>
    </row>
    <row r="59" spans="1:9" x14ac:dyDescent="0.3">
      <c r="A59" s="11" t="s">
        <v>26</v>
      </c>
      <c r="B59" s="12" t="s">
        <v>23</v>
      </c>
      <c r="C59" s="20" t="s">
        <v>48</v>
      </c>
      <c r="D59" s="14" t="s">
        <v>44</v>
      </c>
      <c r="E59" s="20">
        <v>2</v>
      </c>
      <c r="F59" s="65"/>
      <c r="G59" s="17">
        <f t="shared" si="9"/>
        <v>0</v>
      </c>
      <c r="H59" s="18">
        <f t="shared" si="10"/>
        <v>0</v>
      </c>
      <c r="I59" s="19">
        <f t="shared" si="11"/>
        <v>0</v>
      </c>
    </row>
    <row r="60" spans="1:9" x14ac:dyDescent="0.3">
      <c r="A60" s="11" t="s">
        <v>28</v>
      </c>
      <c r="B60" s="12" t="s">
        <v>23</v>
      </c>
      <c r="C60" s="20" t="s">
        <v>34</v>
      </c>
      <c r="D60" s="14" t="s">
        <v>44</v>
      </c>
      <c r="E60" s="20">
        <v>2</v>
      </c>
      <c r="F60" s="65"/>
      <c r="G60" s="17">
        <f t="shared" si="9"/>
        <v>0</v>
      </c>
      <c r="H60" s="18">
        <f t="shared" si="10"/>
        <v>0</v>
      </c>
      <c r="I60" s="19">
        <f t="shared" si="11"/>
        <v>0</v>
      </c>
    </row>
    <row r="61" spans="1:9" ht="15" customHeight="1" x14ac:dyDescent="0.3">
      <c r="A61" s="11" t="s">
        <v>31</v>
      </c>
      <c r="B61" s="12" t="s">
        <v>49</v>
      </c>
      <c r="C61" s="15" t="s">
        <v>50</v>
      </c>
      <c r="D61" s="14" t="s">
        <v>44</v>
      </c>
      <c r="E61" s="15">
        <v>2</v>
      </c>
      <c r="F61" s="63"/>
      <c r="G61" s="16">
        <f t="shared" si="9"/>
        <v>0</v>
      </c>
      <c r="H61" s="21">
        <f t="shared" si="10"/>
        <v>0</v>
      </c>
      <c r="I61" s="22">
        <f t="shared" si="11"/>
        <v>0</v>
      </c>
    </row>
    <row r="62" spans="1:9" x14ac:dyDescent="0.3">
      <c r="A62" s="11" t="s">
        <v>33</v>
      </c>
      <c r="B62" s="12" t="s">
        <v>51</v>
      </c>
      <c r="C62" s="15" t="s">
        <v>52</v>
      </c>
      <c r="D62" s="14" t="s">
        <v>44</v>
      </c>
      <c r="E62" s="15">
        <v>1</v>
      </c>
      <c r="F62" s="65"/>
      <c r="G62" s="17">
        <f t="shared" si="9"/>
        <v>0</v>
      </c>
      <c r="H62" s="18">
        <f t="shared" si="10"/>
        <v>0</v>
      </c>
      <c r="I62" s="19">
        <f t="shared" si="11"/>
        <v>0</v>
      </c>
    </row>
    <row r="63" spans="1:9" x14ac:dyDescent="0.3">
      <c r="A63" s="11" t="s">
        <v>35</v>
      </c>
      <c r="B63" s="12" t="s">
        <v>29</v>
      </c>
      <c r="C63" s="15" t="s">
        <v>53</v>
      </c>
      <c r="D63" s="14" t="s">
        <v>44</v>
      </c>
      <c r="E63" s="15">
        <v>1</v>
      </c>
      <c r="F63" s="65"/>
      <c r="G63" s="17">
        <f t="shared" si="9"/>
        <v>0</v>
      </c>
      <c r="H63" s="18">
        <f t="shared" si="10"/>
        <v>0</v>
      </c>
      <c r="I63" s="19">
        <f t="shared" si="11"/>
        <v>0</v>
      </c>
    </row>
    <row r="64" spans="1:9" x14ac:dyDescent="0.3">
      <c r="A64" s="11" t="s">
        <v>54</v>
      </c>
      <c r="B64" s="12" t="s">
        <v>36</v>
      </c>
      <c r="C64" s="20" t="s">
        <v>55</v>
      </c>
      <c r="D64" s="32" t="s">
        <v>44</v>
      </c>
      <c r="E64" s="20">
        <v>4</v>
      </c>
      <c r="F64" s="65"/>
      <c r="G64" s="17">
        <f t="shared" si="9"/>
        <v>0</v>
      </c>
      <c r="H64" s="26">
        <f t="shared" si="10"/>
        <v>0</v>
      </c>
      <c r="I64" s="19">
        <f t="shared" si="11"/>
        <v>0</v>
      </c>
    </row>
    <row r="65" spans="1:9" x14ac:dyDescent="0.3">
      <c r="A65" s="11" t="s">
        <v>56</v>
      </c>
      <c r="B65" s="12" t="s">
        <v>57</v>
      </c>
      <c r="C65" s="15" t="s">
        <v>58</v>
      </c>
      <c r="D65" s="14" t="s">
        <v>44</v>
      </c>
      <c r="E65" s="15">
        <v>1</v>
      </c>
      <c r="F65" s="65"/>
      <c r="G65" s="17">
        <f t="shared" si="9"/>
        <v>0</v>
      </c>
      <c r="H65" s="18">
        <f t="shared" si="10"/>
        <v>0</v>
      </c>
      <c r="I65" s="19">
        <f t="shared" si="11"/>
        <v>0</v>
      </c>
    </row>
    <row r="66" spans="1:9" ht="17.25" thickBot="1" x14ac:dyDescent="0.35">
      <c r="A66" s="11" t="s">
        <v>59</v>
      </c>
      <c r="B66" s="33" t="s">
        <v>60</v>
      </c>
      <c r="C66" s="34"/>
      <c r="D66" s="15" t="s">
        <v>61</v>
      </c>
      <c r="E66" s="15">
        <v>4</v>
      </c>
      <c r="F66" s="64"/>
      <c r="G66" s="17">
        <f t="shared" si="9"/>
        <v>0</v>
      </c>
      <c r="H66" s="18">
        <f t="shared" si="10"/>
        <v>0</v>
      </c>
      <c r="I66" s="19">
        <f t="shared" si="11"/>
        <v>0</v>
      </c>
    </row>
    <row r="67" spans="1:9" ht="20.100000000000001" customHeight="1" thickBot="1" x14ac:dyDescent="0.35">
      <c r="A67" s="81" t="s">
        <v>38</v>
      </c>
      <c r="B67" s="82"/>
      <c r="C67" s="82"/>
      <c r="D67" s="82"/>
      <c r="E67" s="82"/>
      <c r="F67" s="82"/>
      <c r="G67" s="83"/>
      <c r="H67" s="27">
        <f>SUM(H55:H66)</f>
        <v>0</v>
      </c>
      <c r="I67" s="27">
        <f>SUM(I55:I66)</f>
        <v>0</v>
      </c>
    </row>
    <row r="68" spans="1:9" ht="20.100000000000001" customHeight="1" thickBot="1" x14ac:dyDescent="0.35">
      <c r="A68" s="62"/>
      <c r="B68" s="39"/>
      <c r="C68" s="40"/>
      <c r="D68" s="40"/>
      <c r="E68" s="48"/>
      <c r="F68" s="42"/>
      <c r="G68" s="42"/>
      <c r="H68" s="43"/>
      <c r="I68" s="42"/>
    </row>
    <row r="69" spans="1:9" ht="17.25" customHeight="1" thickBot="1" x14ac:dyDescent="0.35">
      <c r="A69" s="72" t="s">
        <v>89</v>
      </c>
      <c r="B69" s="72"/>
      <c r="C69" s="72"/>
      <c r="D69" s="72"/>
      <c r="E69" s="72"/>
      <c r="F69" s="72"/>
      <c r="G69" s="72"/>
      <c r="H69" s="72"/>
      <c r="I69" s="72"/>
    </row>
    <row r="70" spans="1:9" x14ac:dyDescent="0.3">
      <c r="A70" s="11" t="s">
        <v>14</v>
      </c>
      <c r="B70" s="35" t="s">
        <v>90</v>
      </c>
      <c r="C70" s="32" t="s">
        <v>91</v>
      </c>
      <c r="D70" s="32" t="s">
        <v>126</v>
      </c>
      <c r="E70" s="32">
        <v>1</v>
      </c>
      <c r="F70" s="63"/>
      <c r="G70" s="16">
        <f t="shared" ref="G70:G77" si="12">ROUND(F70*1.23,2)</f>
        <v>0</v>
      </c>
      <c r="H70" s="21">
        <f t="shared" ref="H70:H77" si="13">E70*F70</f>
        <v>0</v>
      </c>
      <c r="I70" s="22">
        <f t="shared" ref="I70:I77" si="14">ROUND(H70*1.23,2)</f>
        <v>0</v>
      </c>
    </row>
    <row r="71" spans="1:9" ht="38.25" x14ac:dyDescent="0.3">
      <c r="A71" s="11" t="s">
        <v>18</v>
      </c>
      <c r="B71" s="36" t="s">
        <v>45</v>
      </c>
      <c r="C71" s="20" t="s">
        <v>92</v>
      </c>
      <c r="D71" s="32" t="s">
        <v>127</v>
      </c>
      <c r="E71" s="20">
        <v>1</v>
      </c>
      <c r="F71" s="63"/>
      <c r="G71" s="16">
        <f t="shared" si="12"/>
        <v>0</v>
      </c>
      <c r="H71" s="21">
        <f t="shared" si="13"/>
        <v>0</v>
      </c>
      <c r="I71" s="22">
        <f t="shared" si="14"/>
        <v>0</v>
      </c>
    </row>
    <row r="72" spans="1:9" x14ac:dyDescent="0.3">
      <c r="A72" s="11" t="s">
        <v>22</v>
      </c>
      <c r="B72" s="36" t="s">
        <v>93</v>
      </c>
      <c r="C72" s="20" t="s">
        <v>94</v>
      </c>
      <c r="D72" s="20" t="s">
        <v>128</v>
      </c>
      <c r="E72" s="20">
        <v>1</v>
      </c>
      <c r="F72" s="63"/>
      <c r="G72" s="16">
        <f t="shared" si="12"/>
        <v>0</v>
      </c>
      <c r="H72" s="21">
        <f t="shared" si="13"/>
        <v>0</v>
      </c>
      <c r="I72" s="22">
        <f t="shared" si="14"/>
        <v>0</v>
      </c>
    </row>
    <row r="73" spans="1:9" ht="15" customHeight="1" x14ac:dyDescent="0.3">
      <c r="A73" s="11" t="s">
        <v>25</v>
      </c>
      <c r="B73" s="36" t="s">
        <v>95</v>
      </c>
      <c r="C73" s="20" t="s">
        <v>96</v>
      </c>
      <c r="D73" s="20" t="s">
        <v>128</v>
      </c>
      <c r="E73" s="20">
        <v>1</v>
      </c>
      <c r="F73" s="63"/>
      <c r="G73" s="16">
        <f t="shared" si="12"/>
        <v>0</v>
      </c>
      <c r="H73" s="21">
        <f t="shared" si="13"/>
        <v>0</v>
      </c>
      <c r="I73" s="22">
        <f t="shared" si="14"/>
        <v>0</v>
      </c>
    </row>
    <row r="74" spans="1:9" ht="15" customHeight="1" x14ac:dyDescent="0.3">
      <c r="A74" s="11" t="s">
        <v>26</v>
      </c>
      <c r="B74" s="36" t="s">
        <v>23</v>
      </c>
      <c r="C74" s="20" t="s">
        <v>97</v>
      </c>
      <c r="D74" s="20" t="s">
        <v>128</v>
      </c>
      <c r="E74" s="20">
        <v>1</v>
      </c>
      <c r="F74" s="63"/>
      <c r="G74" s="16">
        <f t="shared" si="12"/>
        <v>0</v>
      </c>
      <c r="H74" s="21">
        <f t="shared" si="13"/>
        <v>0</v>
      </c>
      <c r="I74" s="22">
        <f t="shared" si="14"/>
        <v>0</v>
      </c>
    </row>
    <row r="75" spans="1:9" ht="15" customHeight="1" x14ac:dyDescent="0.3">
      <c r="A75" s="11" t="s">
        <v>28</v>
      </c>
      <c r="B75" s="36" t="s">
        <v>98</v>
      </c>
      <c r="C75" s="20" t="s">
        <v>30</v>
      </c>
      <c r="D75" s="20" t="s">
        <v>128</v>
      </c>
      <c r="E75" s="20">
        <v>1</v>
      </c>
      <c r="F75" s="63"/>
      <c r="G75" s="16">
        <f t="shared" si="12"/>
        <v>0</v>
      </c>
      <c r="H75" s="21">
        <f t="shared" si="13"/>
        <v>0</v>
      </c>
      <c r="I75" s="22">
        <f t="shared" si="14"/>
        <v>0</v>
      </c>
    </row>
    <row r="76" spans="1:9" ht="15" customHeight="1" x14ac:dyDescent="0.3">
      <c r="A76" s="11" t="s">
        <v>31</v>
      </c>
      <c r="B76" s="49" t="s">
        <v>19</v>
      </c>
      <c r="C76" s="38" t="s">
        <v>43</v>
      </c>
      <c r="D76" s="20" t="s">
        <v>128</v>
      </c>
      <c r="E76" s="38">
        <v>4</v>
      </c>
      <c r="F76" s="63"/>
      <c r="G76" s="16">
        <f t="shared" si="12"/>
        <v>0</v>
      </c>
      <c r="H76" s="21">
        <f t="shared" si="13"/>
        <v>0</v>
      </c>
      <c r="I76" s="22">
        <f t="shared" si="14"/>
        <v>0</v>
      </c>
    </row>
    <row r="77" spans="1:9" ht="17.25" thickBot="1" x14ac:dyDescent="0.35">
      <c r="A77" s="11" t="s">
        <v>33</v>
      </c>
      <c r="B77" s="36" t="s">
        <v>36</v>
      </c>
      <c r="C77" s="20" t="s">
        <v>37</v>
      </c>
      <c r="D77" s="20" t="s">
        <v>128</v>
      </c>
      <c r="E77" s="20">
        <v>4</v>
      </c>
      <c r="F77" s="63"/>
      <c r="G77" s="16">
        <f t="shared" si="12"/>
        <v>0</v>
      </c>
      <c r="H77" s="50">
        <f t="shared" si="13"/>
        <v>0</v>
      </c>
      <c r="I77" s="22">
        <f t="shared" si="14"/>
        <v>0</v>
      </c>
    </row>
    <row r="78" spans="1:9" ht="20.100000000000001" customHeight="1" thickBot="1" x14ac:dyDescent="0.35">
      <c r="A78" s="76" t="s">
        <v>38</v>
      </c>
      <c r="B78" s="76"/>
      <c r="C78" s="76"/>
      <c r="D78" s="76"/>
      <c r="E78" s="76"/>
      <c r="F78" s="76"/>
      <c r="G78" s="76"/>
      <c r="H78" s="31">
        <f>SUM(H70:H77)</f>
        <v>0</v>
      </c>
      <c r="I78" s="31">
        <f>SUM(I70:I77)</f>
        <v>0</v>
      </c>
    </row>
    <row r="79" spans="1:9" ht="20.100000000000001" customHeight="1" thickBot="1" x14ac:dyDescent="0.35">
      <c r="A79" s="28"/>
      <c r="B79" s="29"/>
      <c r="C79" s="29"/>
      <c r="D79" s="29"/>
      <c r="E79" s="29"/>
      <c r="F79" s="30"/>
      <c r="G79" s="30"/>
      <c r="H79" s="31"/>
      <c r="I79" s="31"/>
    </row>
    <row r="80" spans="1:9" ht="17.25" customHeight="1" thickBot="1" x14ac:dyDescent="0.35">
      <c r="A80" s="72" t="s">
        <v>99</v>
      </c>
      <c r="B80" s="72"/>
      <c r="C80" s="72"/>
      <c r="D80" s="72"/>
      <c r="E80" s="72"/>
      <c r="F80" s="72"/>
      <c r="G80" s="72"/>
      <c r="H80" s="72"/>
      <c r="I80" s="72"/>
    </row>
    <row r="81" spans="1:9" ht="38.25" x14ac:dyDescent="0.3">
      <c r="A81" s="11" t="s">
        <v>14</v>
      </c>
      <c r="B81" s="12" t="s">
        <v>40</v>
      </c>
      <c r="C81" s="13" t="s">
        <v>100</v>
      </c>
      <c r="D81" s="14" t="s">
        <v>101</v>
      </c>
      <c r="E81" s="15">
        <v>2</v>
      </c>
      <c r="F81" s="63"/>
      <c r="G81" s="16">
        <f t="shared" ref="G81:G91" si="15">ROUND(F81*1.23,2)</f>
        <v>0</v>
      </c>
      <c r="H81" s="21">
        <f t="shared" ref="H81:H91" si="16">E81*F81</f>
        <v>0</v>
      </c>
      <c r="I81" s="22">
        <f t="shared" ref="I81:I91" si="17">ROUND(H81*1.23,2)</f>
        <v>0</v>
      </c>
    </row>
    <row r="82" spans="1:9" ht="25.5" x14ac:dyDescent="0.3">
      <c r="A82" s="11" t="s">
        <v>18</v>
      </c>
      <c r="B82" s="12" t="s">
        <v>19</v>
      </c>
      <c r="C82" s="14" t="s">
        <v>43</v>
      </c>
      <c r="D82" s="14" t="s">
        <v>102</v>
      </c>
      <c r="E82" s="15">
        <v>2</v>
      </c>
      <c r="F82" s="63"/>
      <c r="G82" s="16">
        <f t="shared" si="15"/>
        <v>0</v>
      </c>
      <c r="H82" s="21">
        <f t="shared" si="16"/>
        <v>0</v>
      </c>
      <c r="I82" s="22">
        <f t="shared" si="17"/>
        <v>0</v>
      </c>
    </row>
    <row r="83" spans="1:9" ht="25.5" x14ac:dyDescent="0.3">
      <c r="A83" s="11" t="s">
        <v>22</v>
      </c>
      <c r="B83" s="12" t="s">
        <v>45</v>
      </c>
      <c r="C83" s="15" t="s">
        <v>46</v>
      </c>
      <c r="D83" s="14" t="s">
        <v>102</v>
      </c>
      <c r="E83" s="15">
        <v>1</v>
      </c>
      <c r="F83" s="63"/>
      <c r="G83" s="16">
        <f t="shared" si="15"/>
        <v>0</v>
      </c>
      <c r="H83" s="21">
        <f t="shared" si="16"/>
        <v>0</v>
      </c>
      <c r="I83" s="22">
        <f t="shared" si="17"/>
        <v>0</v>
      </c>
    </row>
    <row r="84" spans="1:9" ht="25.5" x14ac:dyDescent="0.3">
      <c r="A84" s="11" t="s">
        <v>25</v>
      </c>
      <c r="B84" s="12" t="s">
        <v>23</v>
      </c>
      <c r="C84" s="20" t="s">
        <v>47</v>
      </c>
      <c r="D84" s="20" t="s">
        <v>102</v>
      </c>
      <c r="E84" s="20">
        <v>2</v>
      </c>
      <c r="F84" s="63"/>
      <c r="G84" s="16">
        <f t="shared" si="15"/>
        <v>0</v>
      </c>
      <c r="H84" s="21">
        <f t="shared" si="16"/>
        <v>0</v>
      </c>
      <c r="I84" s="22">
        <f t="shared" si="17"/>
        <v>0</v>
      </c>
    </row>
    <row r="85" spans="1:9" ht="25.5" x14ac:dyDescent="0.3">
      <c r="A85" s="11" t="s">
        <v>26</v>
      </c>
      <c r="B85" s="12" t="s">
        <v>23</v>
      </c>
      <c r="C85" s="20" t="s">
        <v>48</v>
      </c>
      <c r="D85" s="20" t="s">
        <v>102</v>
      </c>
      <c r="E85" s="20">
        <v>2</v>
      </c>
      <c r="F85" s="63"/>
      <c r="G85" s="16">
        <f t="shared" si="15"/>
        <v>0</v>
      </c>
      <c r="H85" s="21">
        <f t="shared" si="16"/>
        <v>0</v>
      </c>
      <c r="I85" s="22">
        <f t="shared" si="17"/>
        <v>0</v>
      </c>
    </row>
    <row r="86" spans="1:9" ht="25.5" x14ac:dyDescent="0.3">
      <c r="A86" s="11" t="s">
        <v>28</v>
      </c>
      <c r="B86" s="12" t="s">
        <v>29</v>
      </c>
      <c r="C86" s="15" t="s">
        <v>30</v>
      </c>
      <c r="D86" s="15" t="s">
        <v>102</v>
      </c>
      <c r="E86" s="15">
        <v>2</v>
      </c>
      <c r="F86" s="63"/>
      <c r="G86" s="16">
        <f t="shared" si="15"/>
        <v>0</v>
      </c>
      <c r="H86" s="21">
        <f t="shared" si="16"/>
        <v>0</v>
      </c>
      <c r="I86" s="22">
        <f t="shared" si="17"/>
        <v>0</v>
      </c>
    </row>
    <row r="87" spans="1:9" ht="25.5" x14ac:dyDescent="0.3">
      <c r="A87" s="11" t="s">
        <v>31</v>
      </c>
      <c r="B87" s="12" t="s">
        <v>51</v>
      </c>
      <c r="C87" s="15" t="s">
        <v>52</v>
      </c>
      <c r="D87" s="15" t="s">
        <v>102</v>
      </c>
      <c r="E87" s="15">
        <v>1</v>
      </c>
      <c r="F87" s="63"/>
      <c r="G87" s="16">
        <f t="shared" si="15"/>
        <v>0</v>
      </c>
      <c r="H87" s="21">
        <f t="shared" si="16"/>
        <v>0</v>
      </c>
      <c r="I87" s="22">
        <f t="shared" si="17"/>
        <v>0</v>
      </c>
    </row>
    <row r="88" spans="1:9" ht="25.5" x14ac:dyDescent="0.3">
      <c r="A88" s="11" t="s">
        <v>33</v>
      </c>
      <c r="B88" s="12" t="s">
        <v>29</v>
      </c>
      <c r="C88" s="15" t="s">
        <v>103</v>
      </c>
      <c r="D88" s="15" t="s">
        <v>102</v>
      </c>
      <c r="E88" s="15">
        <v>1</v>
      </c>
      <c r="F88" s="63"/>
      <c r="G88" s="16">
        <f t="shared" si="15"/>
        <v>0</v>
      </c>
      <c r="H88" s="21">
        <f t="shared" si="16"/>
        <v>0</v>
      </c>
      <c r="I88" s="22">
        <f t="shared" si="17"/>
        <v>0</v>
      </c>
    </row>
    <row r="89" spans="1:9" ht="25.5" x14ac:dyDescent="0.3">
      <c r="A89" s="11" t="s">
        <v>35</v>
      </c>
      <c r="B89" s="12" t="s">
        <v>36</v>
      </c>
      <c r="C89" s="20" t="s">
        <v>55</v>
      </c>
      <c r="D89" s="20" t="s">
        <v>102</v>
      </c>
      <c r="E89" s="20">
        <v>4</v>
      </c>
      <c r="F89" s="63"/>
      <c r="G89" s="16">
        <f t="shared" si="15"/>
        <v>0</v>
      </c>
      <c r="H89" s="50">
        <f t="shared" si="16"/>
        <v>0</v>
      </c>
      <c r="I89" s="22">
        <f t="shared" si="17"/>
        <v>0</v>
      </c>
    </row>
    <row r="90" spans="1:9" ht="25.5" x14ac:dyDescent="0.3">
      <c r="A90" s="11" t="s">
        <v>54</v>
      </c>
      <c r="B90" s="12" t="s">
        <v>57</v>
      </c>
      <c r="C90" s="15" t="s">
        <v>58</v>
      </c>
      <c r="D90" s="15" t="s">
        <v>102</v>
      </c>
      <c r="E90" s="15">
        <v>1</v>
      </c>
      <c r="F90" s="63"/>
      <c r="G90" s="16">
        <f t="shared" si="15"/>
        <v>0</v>
      </c>
      <c r="H90" s="21">
        <f t="shared" si="16"/>
        <v>0</v>
      </c>
      <c r="I90" s="22">
        <f t="shared" si="17"/>
        <v>0</v>
      </c>
    </row>
    <row r="91" spans="1:9" ht="17.25" thickBot="1" x14ac:dyDescent="0.35">
      <c r="A91" s="11" t="s">
        <v>56</v>
      </c>
      <c r="B91" s="33" t="s">
        <v>60</v>
      </c>
      <c r="C91" s="15"/>
      <c r="D91" s="15" t="s">
        <v>61</v>
      </c>
      <c r="E91" s="15">
        <v>4</v>
      </c>
      <c r="F91" s="63"/>
      <c r="G91" s="16">
        <f t="shared" si="15"/>
        <v>0</v>
      </c>
      <c r="H91" s="21">
        <f t="shared" si="16"/>
        <v>0</v>
      </c>
      <c r="I91" s="22">
        <f t="shared" si="17"/>
        <v>0</v>
      </c>
    </row>
    <row r="92" spans="1:9" ht="20.100000000000001" customHeight="1" thickBot="1" x14ac:dyDescent="0.35">
      <c r="A92" s="76" t="s">
        <v>38</v>
      </c>
      <c r="B92" s="76"/>
      <c r="C92" s="76"/>
      <c r="D92" s="76"/>
      <c r="E92" s="76"/>
      <c r="F92" s="76"/>
      <c r="G92" s="76"/>
      <c r="H92" s="31">
        <f>SUM(H81:H91)</f>
        <v>0</v>
      </c>
      <c r="I92" s="31">
        <f>SUM(I81:I91)</f>
        <v>0</v>
      </c>
    </row>
    <row r="93" spans="1:9" ht="20.100000000000001" customHeight="1" thickBot="1" x14ac:dyDescent="0.35">
      <c r="A93" s="28"/>
      <c r="B93" s="29"/>
      <c r="C93" s="29"/>
      <c r="D93" s="29"/>
      <c r="E93" s="29"/>
      <c r="F93" s="30"/>
      <c r="G93" s="30"/>
      <c r="H93" s="31"/>
      <c r="I93" s="31"/>
    </row>
    <row r="94" spans="1:9" ht="20.100000000000001" customHeight="1" thickBot="1" x14ac:dyDescent="0.35">
      <c r="A94" s="77" t="s">
        <v>123</v>
      </c>
      <c r="B94" s="77"/>
      <c r="C94" s="77"/>
      <c r="D94" s="77"/>
      <c r="E94" s="77"/>
      <c r="F94" s="77"/>
      <c r="G94" s="77"/>
      <c r="H94" s="77"/>
      <c r="I94" s="77"/>
    </row>
    <row r="95" spans="1:9" x14ac:dyDescent="0.3">
      <c r="A95" s="11" t="s">
        <v>14</v>
      </c>
      <c r="B95" s="35" t="s">
        <v>104</v>
      </c>
      <c r="C95" s="32" t="s">
        <v>76</v>
      </c>
      <c r="D95" s="32" t="s">
        <v>105</v>
      </c>
      <c r="E95" s="14">
        <v>10</v>
      </c>
      <c r="F95" s="63"/>
      <c r="G95" s="16">
        <f>ROUND(F95*1.23,2)</f>
        <v>0</v>
      </c>
      <c r="H95" s="21">
        <f>E95*F95</f>
        <v>0</v>
      </c>
      <c r="I95" s="22">
        <f>ROUND(H95*1.23,2)</f>
        <v>0</v>
      </c>
    </row>
    <row r="96" spans="1:9" x14ac:dyDescent="0.3">
      <c r="A96" s="11" t="s">
        <v>18</v>
      </c>
      <c r="B96" s="36" t="s">
        <v>106</v>
      </c>
      <c r="C96" s="20" t="s">
        <v>107</v>
      </c>
      <c r="D96" s="32" t="s">
        <v>105</v>
      </c>
      <c r="E96" s="20">
        <v>2</v>
      </c>
      <c r="F96" s="63"/>
      <c r="G96" s="16">
        <f>ROUND(F96*1.23,2)</f>
        <v>0</v>
      </c>
      <c r="H96" s="21">
        <f>E96*F96</f>
        <v>0</v>
      </c>
      <c r="I96" s="22">
        <f>ROUND(H96*1.23,2)</f>
        <v>0</v>
      </c>
    </row>
    <row r="97" spans="1:9" x14ac:dyDescent="0.3">
      <c r="A97" s="11" t="s">
        <v>22</v>
      </c>
      <c r="B97" s="36" t="s">
        <v>106</v>
      </c>
      <c r="C97" s="20" t="s">
        <v>100</v>
      </c>
      <c r="D97" s="32" t="s">
        <v>105</v>
      </c>
      <c r="E97" s="15">
        <v>1</v>
      </c>
      <c r="F97" s="63"/>
      <c r="G97" s="16">
        <f>ROUND(F97*1.23,2)</f>
        <v>0</v>
      </c>
      <c r="H97" s="21">
        <f>E97*F97</f>
        <v>0</v>
      </c>
      <c r="I97" s="22">
        <f>ROUND(H97*1.23,2)</f>
        <v>0</v>
      </c>
    </row>
    <row r="98" spans="1:9" ht="17.25" thickBot="1" x14ac:dyDescent="0.35">
      <c r="A98" s="11" t="s">
        <v>25</v>
      </c>
      <c r="B98" s="36" t="s">
        <v>108</v>
      </c>
      <c r="C98" s="20" t="s">
        <v>109</v>
      </c>
      <c r="D98" s="32" t="s">
        <v>105</v>
      </c>
      <c r="E98" s="15">
        <v>2</v>
      </c>
      <c r="F98" s="63"/>
      <c r="G98" s="16">
        <f>ROUND(F98*1.23,2)</f>
        <v>0</v>
      </c>
      <c r="H98" s="21">
        <f>E98*F98</f>
        <v>0</v>
      </c>
      <c r="I98" s="22">
        <f>ROUND(H98*1.23,2)</f>
        <v>0</v>
      </c>
    </row>
    <row r="99" spans="1:9" ht="17.25" customHeight="1" thickBot="1" x14ac:dyDescent="0.35">
      <c r="A99" s="73" t="s">
        <v>38</v>
      </c>
      <c r="B99" s="73"/>
      <c r="C99" s="73"/>
      <c r="D99" s="73"/>
      <c r="E99" s="73"/>
      <c r="F99" s="73"/>
      <c r="G99" s="73"/>
      <c r="H99" s="27">
        <f>SUM(H95:H98)</f>
        <v>0</v>
      </c>
      <c r="I99" s="27">
        <f>SUM(I95:I98)</f>
        <v>0</v>
      </c>
    </row>
    <row r="100" spans="1:9" ht="17.25" thickBot="1" x14ac:dyDescent="0.35">
      <c r="A100" s="28"/>
      <c r="B100" s="29"/>
      <c r="C100" s="29"/>
      <c r="D100" s="29"/>
      <c r="E100" s="29"/>
      <c r="F100" s="30"/>
      <c r="G100" s="30"/>
      <c r="H100" s="31"/>
      <c r="I100" s="31"/>
    </row>
    <row r="101" spans="1:9" ht="17.25" customHeight="1" thickBot="1" x14ac:dyDescent="0.35">
      <c r="A101" s="77" t="s">
        <v>124</v>
      </c>
      <c r="B101" s="77"/>
      <c r="C101" s="77"/>
      <c r="D101" s="77"/>
      <c r="E101" s="77"/>
      <c r="F101" s="77"/>
      <c r="G101" s="77"/>
      <c r="H101" s="77"/>
      <c r="I101" s="77"/>
    </row>
    <row r="102" spans="1:9" ht="17.25" thickBot="1" x14ac:dyDescent="0.35">
      <c r="A102" s="51" t="s">
        <v>14</v>
      </c>
      <c r="B102" s="52" t="s">
        <v>110</v>
      </c>
      <c r="C102" s="53" t="s">
        <v>111</v>
      </c>
      <c r="D102" s="53" t="s">
        <v>112</v>
      </c>
      <c r="E102" s="53">
        <v>4</v>
      </c>
      <c r="F102" s="63"/>
      <c r="G102" s="16">
        <f>ROUND(F102*1.23,2)</f>
        <v>0</v>
      </c>
      <c r="H102" s="21">
        <f>E102*F102</f>
        <v>0</v>
      </c>
      <c r="I102" s="22">
        <f>ROUND(H102*1.23,2)</f>
        <v>0</v>
      </c>
    </row>
    <row r="103" spans="1:9" ht="17.25" thickBot="1" x14ac:dyDescent="0.35">
      <c r="A103" s="51" t="s">
        <v>18</v>
      </c>
      <c r="B103" s="52" t="s">
        <v>110</v>
      </c>
      <c r="C103" s="53" t="s">
        <v>113</v>
      </c>
      <c r="D103" s="53" t="s">
        <v>112</v>
      </c>
      <c r="E103" s="53">
        <v>18</v>
      </c>
      <c r="F103" s="63"/>
      <c r="G103" s="16">
        <f>ROUND(F103*1.23,2)</f>
        <v>0</v>
      </c>
      <c r="H103" s="21">
        <f>E103*F103</f>
        <v>0</v>
      </c>
      <c r="I103" s="22">
        <f>ROUND(H103*1.23,2)</f>
        <v>0</v>
      </c>
    </row>
    <row r="104" spans="1:9" ht="17.25" customHeight="1" thickBot="1" x14ac:dyDescent="0.35">
      <c r="A104" s="73" t="s">
        <v>38</v>
      </c>
      <c r="B104" s="73"/>
      <c r="C104" s="73"/>
      <c r="D104" s="73"/>
      <c r="E104" s="73"/>
      <c r="F104" s="73"/>
      <c r="G104" s="73"/>
      <c r="H104" s="27">
        <f>SUM(H102:H103)</f>
        <v>0</v>
      </c>
      <c r="I104" s="27">
        <f>SUM(I102:I103)</f>
        <v>0</v>
      </c>
    </row>
    <row r="105" spans="1:9" ht="17.25" thickBot="1" x14ac:dyDescent="0.35">
      <c r="A105" s="28"/>
      <c r="B105" s="29"/>
      <c r="C105" s="29"/>
      <c r="D105" s="29"/>
      <c r="E105" s="29"/>
      <c r="F105" s="30"/>
      <c r="G105" s="30"/>
      <c r="H105" s="31"/>
      <c r="I105" s="31"/>
    </row>
    <row r="106" spans="1:9" ht="17.25" customHeight="1" thickBot="1" x14ac:dyDescent="0.35">
      <c r="A106" s="77" t="s">
        <v>129</v>
      </c>
      <c r="B106" s="77"/>
      <c r="C106" s="77"/>
      <c r="D106" s="77"/>
      <c r="E106" s="77"/>
      <c r="F106" s="77"/>
      <c r="G106" s="77"/>
      <c r="H106" s="77"/>
      <c r="I106" s="77"/>
    </row>
    <row r="107" spans="1:9" ht="17.25" thickBot="1" x14ac:dyDescent="0.35">
      <c r="A107" s="51" t="s">
        <v>14</v>
      </c>
      <c r="B107" s="52" t="s">
        <v>110</v>
      </c>
      <c r="C107" s="53" t="s">
        <v>111</v>
      </c>
      <c r="D107" s="53" t="s">
        <v>112</v>
      </c>
      <c r="E107" s="53">
        <v>12</v>
      </c>
      <c r="F107" s="63"/>
      <c r="G107" s="16">
        <f>ROUND(F107*1.23,2)</f>
        <v>0</v>
      </c>
      <c r="H107" s="21">
        <f>E107*F107</f>
        <v>0</v>
      </c>
      <c r="I107" s="22">
        <f>ROUND(H107*1.23,2)</f>
        <v>0</v>
      </c>
    </row>
    <row r="108" spans="1:9" ht="17.25" thickBot="1" x14ac:dyDescent="0.35">
      <c r="A108" s="51" t="s">
        <v>18</v>
      </c>
      <c r="B108" s="52" t="s">
        <v>110</v>
      </c>
      <c r="C108" s="53" t="s">
        <v>114</v>
      </c>
      <c r="D108" s="53" t="s">
        <v>112</v>
      </c>
      <c r="E108" s="53">
        <v>2</v>
      </c>
      <c r="F108" s="63"/>
      <c r="G108" s="16">
        <f>ROUND(F108*1.23,2)</f>
        <v>0</v>
      </c>
      <c r="H108" s="21">
        <f>E108*F108</f>
        <v>0</v>
      </c>
      <c r="I108" s="22">
        <f>ROUND(H108*1.23,2)</f>
        <v>0</v>
      </c>
    </row>
    <row r="109" spans="1:9" ht="17.25" customHeight="1" thickBot="1" x14ac:dyDescent="0.35">
      <c r="A109" s="73" t="s">
        <v>38</v>
      </c>
      <c r="B109" s="73"/>
      <c r="C109" s="73"/>
      <c r="D109" s="73"/>
      <c r="E109" s="73"/>
      <c r="F109" s="73"/>
      <c r="G109" s="73"/>
      <c r="H109" s="27">
        <f>SUM(H107:H108)</f>
        <v>0</v>
      </c>
      <c r="I109" s="27">
        <f>SUM(I107:I108)</f>
        <v>0</v>
      </c>
    </row>
    <row r="110" spans="1:9" ht="17.25" thickBot="1" x14ac:dyDescent="0.35">
      <c r="A110" s="28"/>
      <c r="B110" s="29"/>
      <c r="C110" s="29"/>
      <c r="D110" s="29"/>
      <c r="E110" s="29"/>
      <c r="F110" s="30"/>
      <c r="G110" s="30"/>
      <c r="H110" s="31"/>
      <c r="I110" s="31"/>
    </row>
    <row r="111" spans="1:9" ht="17.25" customHeight="1" thickBot="1" x14ac:dyDescent="0.35">
      <c r="A111" s="77" t="s">
        <v>121</v>
      </c>
      <c r="B111" s="77"/>
      <c r="C111" s="77"/>
      <c r="D111" s="77"/>
      <c r="E111" s="77"/>
      <c r="F111" s="77"/>
      <c r="G111" s="77"/>
      <c r="H111" s="77"/>
      <c r="I111" s="77"/>
    </row>
    <row r="112" spans="1:9" ht="17.25" thickBot="1" x14ac:dyDescent="0.35">
      <c r="A112" s="51" t="s">
        <v>14</v>
      </c>
      <c r="B112" s="52" t="s">
        <v>110</v>
      </c>
      <c r="C112" s="53" t="s">
        <v>122</v>
      </c>
      <c r="D112" s="53" t="s">
        <v>112</v>
      </c>
      <c r="E112" s="53">
        <v>11</v>
      </c>
      <c r="F112" s="63"/>
      <c r="G112" s="16">
        <f>ROUND(F112*1.23,2)</f>
        <v>0</v>
      </c>
      <c r="H112" s="21">
        <f>E112*F112</f>
        <v>0</v>
      </c>
      <c r="I112" s="22">
        <f>ROUND(H112*1.23,2)</f>
        <v>0</v>
      </c>
    </row>
    <row r="113" spans="1:9" ht="17.25" customHeight="1" thickBot="1" x14ac:dyDescent="0.35">
      <c r="A113" s="73" t="s">
        <v>38</v>
      </c>
      <c r="B113" s="73"/>
      <c r="C113" s="73"/>
      <c r="D113" s="73"/>
      <c r="E113" s="73"/>
      <c r="F113" s="73"/>
      <c r="G113" s="73"/>
      <c r="H113" s="27">
        <f>SUM(H112:H112)</f>
        <v>0</v>
      </c>
      <c r="I113" s="27">
        <f>SUM(I112:I112)</f>
        <v>0</v>
      </c>
    </row>
    <row r="114" spans="1:9" ht="17.25" thickBot="1" x14ac:dyDescent="0.35">
      <c r="A114" s="28"/>
      <c r="B114" s="29"/>
      <c r="C114" s="29"/>
      <c r="D114" s="29"/>
      <c r="E114" s="29"/>
      <c r="F114" s="30"/>
      <c r="G114" s="30"/>
      <c r="H114" s="31"/>
      <c r="I114" s="31"/>
    </row>
    <row r="115" spans="1:9" ht="17.25" customHeight="1" thickBot="1" x14ac:dyDescent="0.35">
      <c r="A115" s="72" t="s">
        <v>115</v>
      </c>
      <c r="B115" s="72"/>
      <c r="C115" s="72"/>
      <c r="D115" s="72"/>
      <c r="E115" s="72"/>
      <c r="F115" s="72"/>
      <c r="G115" s="72"/>
      <c r="H115" s="72"/>
      <c r="I115" s="72"/>
    </row>
    <row r="116" spans="1:9" ht="17.25" thickBot="1" x14ac:dyDescent="0.35">
      <c r="A116" s="44" t="s">
        <v>14</v>
      </c>
      <c r="B116" s="54" t="s">
        <v>110</v>
      </c>
      <c r="C116" s="53" t="s">
        <v>116</v>
      </c>
      <c r="D116" s="53" t="s">
        <v>112</v>
      </c>
      <c r="E116" s="55">
        <v>5</v>
      </c>
      <c r="F116" s="63"/>
      <c r="G116" s="16">
        <f>ROUND(F116*1.23,2)</f>
        <v>0</v>
      </c>
      <c r="H116" s="21">
        <f>E116*F116</f>
        <v>0</v>
      </c>
      <c r="I116" s="22">
        <f>ROUND(H116*1.23,2)</f>
        <v>0</v>
      </c>
    </row>
    <row r="117" spans="1:9" ht="20.100000000000001" customHeight="1" thickBot="1" x14ac:dyDescent="0.35">
      <c r="A117" s="73" t="s">
        <v>38</v>
      </c>
      <c r="B117" s="73"/>
      <c r="C117" s="73"/>
      <c r="D117" s="73"/>
      <c r="E117" s="73"/>
      <c r="F117" s="73"/>
      <c r="G117" s="73"/>
      <c r="H117" s="27">
        <f>SUM(H116)</f>
        <v>0</v>
      </c>
      <c r="I117" s="27">
        <f>SUM(I116)</f>
        <v>0</v>
      </c>
    </row>
    <row r="118" spans="1:9" ht="17.25" thickBot="1" x14ac:dyDescent="0.35">
      <c r="A118" s="62"/>
      <c r="B118" s="39"/>
      <c r="C118" s="48"/>
      <c r="D118" s="48"/>
      <c r="E118" s="48"/>
      <c r="F118" s="42"/>
      <c r="G118" s="42"/>
      <c r="H118" s="43"/>
      <c r="I118" s="42"/>
    </row>
    <row r="119" spans="1:9" ht="16.5" customHeight="1" thickBot="1" x14ac:dyDescent="0.35">
      <c r="A119" s="85" t="s">
        <v>38</v>
      </c>
      <c r="B119" s="85"/>
      <c r="C119" s="85"/>
      <c r="D119" s="85"/>
      <c r="E119" s="85"/>
      <c r="F119" s="85"/>
      <c r="G119" s="85"/>
      <c r="H119" s="86">
        <f>SUM(H117,H113,H109,H104,H99,H92,H78,H67,H52,H38,H26)</f>
        <v>0</v>
      </c>
      <c r="I119" s="87">
        <f>SUM(I117,I113,I109,I104,I99,I92,I78,I67,I52,I38,I26)</f>
        <v>0</v>
      </c>
    </row>
    <row r="120" spans="1:9" ht="17.25" thickBot="1" x14ac:dyDescent="0.35">
      <c r="A120" s="85"/>
      <c r="B120" s="85"/>
      <c r="C120" s="85"/>
      <c r="D120" s="85"/>
      <c r="E120" s="85"/>
      <c r="F120" s="85"/>
      <c r="G120" s="85"/>
      <c r="H120" s="86"/>
      <c r="I120" s="87"/>
    </row>
    <row r="121" spans="1:9" ht="5.25" customHeight="1" thickBot="1" x14ac:dyDescent="0.35">
      <c r="A121" s="85"/>
      <c r="B121" s="85"/>
      <c r="C121" s="85"/>
      <c r="D121" s="85"/>
      <c r="E121" s="85"/>
      <c r="F121" s="85"/>
      <c r="G121" s="85"/>
      <c r="H121" s="86"/>
      <c r="I121" s="87"/>
    </row>
    <row r="122" spans="1:9" s="1" customFormat="1" x14ac:dyDescent="0.3">
      <c r="B122" s="56"/>
    </row>
    <row r="123" spans="1:9" s="1" customFormat="1" x14ac:dyDescent="0.3">
      <c r="B123" s="56"/>
    </row>
    <row r="124" spans="1:9" x14ac:dyDescent="0.3">
      <c r="B124" s="57" t="s">
        <v>117</v>
      </c>
      <c r="C124" s="57"/>
      <c r="D124" s="88" t="s">
        <v>118</v>
      </c>
      <c r="E124" s="88"/>
      <c r="F124" s="88"/>
      <c r="G124" s="88"/>
      <c r="H124" s="88"/>
      <c r="I124" s="88"/>
    </row>
    <row r="125" spans="1:9" ht="27" customHeight="1" x14ac:dyDescent="0.3">
      <c r="B125" s="58" t="s">
        <v>119</v>
      </c>
      <c r="C125" s="58"/>
      <c r="D125" s="84" t="s">
        <v>120</v>
      </c>
      <c r="E125" s="84"/>
      <c r="F125" s="84"/>
      <c r="G125" s="84"/>
      <c r="H125" s="84"/>
      <c r="I125" s="84"/>
    </row>
  </sheetData>
  <sheetProtection algorithmName="SHA-512" hashValue="xVK2xlMzzP9+bV4Y/VpmTItLd17r52qZxuT+7gOarHh0VfJqLzHriXV8ZzxDV4U/bWtCE9MTgbZpaj59vojBHQ==" saltValue="SYXVB8j/5BbwKbIySwnhVQ==" spinCount="100000" sheet="1" selectLockedCells="1"/>
  <mergeCells count="35">
    <mergeCell ref="A54:I54"/>
    <mergeCell ref="A67:G67"/>
    <mergeCell ref="D125:I125"/>
    <mergeCell ref="A119:G121"/>
    <mergeCell ref="H119:H121"/>
    <mergeCell ref="I119:I121"/>
    <mergeCell ref="D124:I124"/>
    <mergeCell ref="A99:G99"/>
    <mergeCell ref="A101:I101"/>
    <mergeCell ref="A104:G104"/>
    <mergeCell ref="A115:I115"/>
    <mergeCell ref="A117:G117"/>
    <mergeCell ref="A106:I106"/>
    <mergeCell ref="A109:G109"/>
    <mergeCell ref="A111:I111"/>
    <mergeCell ref="A113:G113"/>
    <mergeCell ref="A69:I69"/>
    <mergeCell ref="A78:G78"/>
    <mergeCell ref="A80:I80"/>
    <mergeCell ref="A92:G92"/>
    <mergeCell ref="A94:I94"/>
    <mergeCell ref="A28:I28"/>
    <mergeCell ref="A38:G38"/>
    <mergeCell ref="A40:I40"/>
    <mergeCell ref="A52:G52"/>
    <mergeCell ref="A9:I12"/>
    <mergeCell ref="A15:I15"/>
    <mergeCell ref="A16:I16"/>
    <mergeCell ref="A26:G26"/>
    <mergeCell ref="A2:B2"/>
    <mergeCell ref="F2:I3"/>
    <mergeCell ref="F4:I4"/>
    <mergeCell ref="A7:I7"/>
    <mergeCell ref="A8:I8"/>
    <mergeCell ref="A6:I6"/>
  </mergeCells>
  <phoneticPr fontId="14" type="noConversion"/>
  <printOptions horizontalCentered="1"/>
  <pageMargins left="0.43333333333333302" right="0.43333333333333302" top="0.55138888888888904" bottom="0.55138888888888904" header="0.51180555555555496" footer="0.51180555555555496"/>
  <pageSetup paperSize="9" scale="80" firstPageNumber="0" fitToHeight="0" orientation="portrait" horizontalDpi="300" verticalDpi="300" r:id="rId1"/>
  <rowBreaks count="2" manualBreakCount="2">
    <brk id="39" max="8" man="1"/>
    <brk id="7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Izabela Majchrzak</dc:creator>
  <dc:description/>
  <cp:lastModifiedBy>Magdalena Kawałko</cp:lastModifiedBy>
  <cp:revision>5</cp:revision>
  <cp:lastPrinted>2025-09-03T12:09:32Z</cp:lastPrinted>
  <dcterms:created xsi:type="dcterms:W3CDTF">2022-08-26T08:17:35Z</dcterms:created>
  <dcterms:modified xsi:type="dcterms:W3CDTF">2025-09-23T09:56:34Z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